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ИП в КС" sheetId="3" r:id="rId1"/>
  </sheets>
  <externalReferences>
    <externalReference r:id="rId2"/>
  </externalReferences>
  <definedNames>
    <definedName name="FIRST_PERIOD_IN_LT">[1]Титульный!$F$32</definedName>
    <definedName name="god">[1]Титульный!$F$14</definedName>
    <definedName name="isFIRST_PERIOD">[1]Титульный!$F$21</definedName>
    <definedName name="LIST_WS_CON_METERS">'[1]Список листов'!$B$34</definedName>
    <definedName name="mark">[1]TECHSHEET!$CT$9</definedName>
    <definedName name="MONTHS_PERIOD_LENGTH">[1]Титульный!$F$46</definedName>
    <definedName name="name_factory_reagent">[1]Справочники!$GQ$21:$GQ$28</definedName>
    <definedName name="period_reagent">[1]Справочники!$GM$21:$GM$26</definedName>
    <definedName name="region_name">[1]Титульный!$F$8</definedName>
    <definedName name="REPORT_OWNER">[1]Титульный!$F$12</definedName>
    <definedName name="sphere">[1]Титульный!$F$16</definedName>
    <definedName name="TYPE">[1]Титульный!$F$36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3" l="1"/>
  <c r="K40" i="3" s="1"/>
  <c r="T39" i="3"/>
  <c r="S38" i="3"/>
  <c r="R37" i="3"/>
  <c r="Q36" i="3"/>
  <c r="P35" i="3"/>
  <c r="K35" i="3" s="1"/>
  <c r="O34" i="3"/>
  <c r="N33" i="3"/>
  <c r="K33" i="3" s="1"/>
  <c r="C131" i="3" l="1"/>
  <c r="Y102" i="3"/>
  <c r="X102" i="3"/>
  <c r="W102" i="3"/>
  <c r="V102" i="3"/>
  <c r="U102" i="3"/>
  <c r="T102" i="3"/>
  <c r="T111" i="3" s="1"/>
  <c r="S102" i="3"/>
  <c r="S111" i="3" s="1"/>
  <c r="R102" i="3"/>
  <c r="Q102" i="3"/>
  <c r="P102" i="3"/>
  <c r="O102" i="3"/>
  <c r="N102" i="3"/>
  <c r="M102" i="3"/>
  <c r="L102" i="3"/>
  <c r="K102" i="3"/>
  <c r="Y89" i="3"/>
  <c r="X89" i="3"/>
  <c r="W89" i="3"/>
  <c r="V89" i="3"/>
  <c r="U89" i="3"/>
  <c r="R89" i="3"/>
  <c r="Q89" i="3"/>
  <c r="P89" i="3"/>
  <c r="O89" i="3"/>
  <c r="N89" i="3"/>
  <c r="M89" i="3"/>
  <c r="L89" i="3"/>
  <c r="Y81" i="3"/>
  <c r="X81" i="3"/>
  <c r="W81" i="3"/>
  <c r="V81" i="3"/>
  <c r="U81" i="3"/>
  <c r="R81" i="3"/>
  <c r="Q81" i="3"/>
  <c r="P81" i="3"/>
  <c r="O81" i="3"/>
  <c r="N81" i="3"/>
  <c r="M81" i="3"/>
  <c r="L81" i="3"/>
  <c r="K81" i="3"/>
  <c r="Y77" i="3"/>
  <c r="X77" i="3"/>
  <c r="W77" i="3"/>
  <c r="V77" i="3"/>
  <c r="U77" i="3"/>
  <c r="U111" i="3" s="1"/>
  <c r="R77" i="3"/>
  <c r="Q77" i="3"/>
  <c r="P77" i="3"/>
  <c r="O77" i="3"/>
  <c r="N77" i="3"/>
  <c r="M77" i="3"/>
  <c r="L77" i="3"/>
  <c r="K77" i="3"/>
  <c r="Y61" i="3"/>
  <c r="V61" i="3"/>
  <c r="U61" i="3"/>
  <c r="T61" i="3"/>
  <c r="S61" i="3"/>
  <c r="R61" i="3"/>
  <c r="Q61" i="3"/>
  <c r="P61" i="3"/>
  <c r="O61" i="3"/>
  <c r="N61" i="3"/>
  <c r="M61" i="3"/>
  <c r="L61" i="3"/>
  <c r="K61" i="3"/>
  <c r="Y51" i="3"/>
  <c r="X51" i="3"/>
  <c r="W51" i="3"/>
  <c r="V51" i="3"/>
  <c r="U51" i="3"/>
  <c r="R51" i="3"/>
  <c r="Q51" i="3"/>
  <c r="P51" i="3"/>
  <c r="O51" i="3"/>
  <c r="N51" i="3"/>
  <c r="M51" i="3"/>
  <c r="L51" i="3"/>
  <c r="K51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39" i="3"/>
  <c r="K38" i="3"/>
  <c r="K37" i="3"/>
  <c r="K36" i="3"/>
  <c r="K34" i="3"/>
  <c r="Y30" i="3"/>
  <c r="X30" i="3"/>
  <c r="W30" i="3"/>
  <c r="V30" i="3"/>
  <c r="U30" i="3"/>
  <c r="R30" i="3"/>
  <c r="Q30" i="3"/>
  <c r="P30" i="3"/>
  <c r="O30" i="3"/>
  <c r="N30" i="3"/>
  <c r="M30" i="3"/>
  <c r="L30" i="3"/>
  <c r="K30" i="3"/>
  <c r="Y26" i="3"/>
  <c r="X26" i="3"/>
  <c r="W26" i="3"/>
  <c r="V26" i="3"/>
  <c r="U26" i="3"/>
  <c r="R26" i="3"/>
  <c r="Q26" i="3"/>
  <c r="P26" i="3"/>
  <c r="O26" i="3"/>
  <c r="N26" i="3"/>
  <c r="M26" i="3"/>
  <c r="L26" i="3"/>
  <c r="K26" i="3"/>
  <c r="X62" i="3" l="1"/>
  <c r="W111" i="3"/>
  <c r="N62" i="3"/>
  <c r="V62" i="3"/>
  <c r="K44" i="3"/>
  <c r="K62" i="3" s="1"/>
  <c r="M111" i="3"/>
  <c r="S62" i="3"/>
  <c r="S112" i="3" s="1"/>
  <c r="N111" i="3"/>
  <c r="N112" i="3" s="1"/>
  <c r="T62" i="3"/>
  <c r="T112" i="3" s="1"/>
  <c r="R111" i="3"/>
  <c r="L111" i="3"/>
  <c r="V111" i="3"/>
  <c r="K89" i="3"/>
  <c r="K111" i="3" s="1"/>
  <c r="P111" i="3"/>
  <c r="X111" i="3"/>
  <c r="X112" i="3" s="1"/>
  <c r="O111" i="3"/>
  <c r="Y111" i="3"/>
  <c r="Q111" i="3"/>
  <c r="Q62" i="3"/>
  <c r="W62" i="3"/>
  <c r="W112" i="3" s="1"/>
  <c r="O62" i="3"/>
  <c r="P62" i="3"/>
  <c r="P112" i="3" s="1"/>
  <c r="Y62" i="3"/>
  <c r="L62" i="3"/>
  <c r="R62" i="3"/>
  <c r="R112" i="3" s="1"/>
  <c r="U62" i="3"/>
  <c r="U112" i="3" s="1"/>
  <c r="M62" i="3"/>
  <c r="M112" i="3" l="1"/>
  <c r="V112" i="3"/>
  <c r="K112" i="3"/>
  <c r="Q112" i="3"/>
  <c r="O112" i="3"/>
  <c r="L112" i="3"/>
  <c r="Y112" i="3"/>
</calcChain>
</file>

<file path=xl/sharedStrings.xml><?xml version="1.0" encoding="utf-8"?>
<sst xmlns="http://schemas.openxmlformats.org/spreadsheetml/2006/main" count="215" uniqueCount="121">
  <si>
    <t xml:space="preserve">Приложение №1 </t>
  </si>
  <si>
    <t xml:space="preserve">Инвестиционная программа </t>
  </si>
  <si>
    <t>ООО "Родник"</t>
  </si>
  <si>
    <t>(наименование регулируемой организации)</t>
  </si>
  <si>
    <t>N п/п</t>
  </si>
  <si>
    <t>Наименование мероприятий</t>
  </si>
  <si>
    <t>Обоснование необходимости (цель реализации)</t>
  </si>
  <si>
    <t>Описание и место расположения объекта</t>
  </si>
  <si>
    <t>Основные технические характеристики</t>
  </si>
  <si>
    <t>Год начала реализации мероприятия</t>
  </si>
  <si>
    <t>Год окончания реализации мероприятия</t>
  </si>
  <si>
    <t>Расходы на реализацию мероприятий в прогнозных ценах, тыс. руб (с НДС)</t>
  </si>
  <si>
    <t>Источник финансирования</t>
  </si>
  <si>
    <t>Наименование показателя (мощность, протяженность, диаметр, т.п.)</t>
  </si>
  <si>
    <t>Ед. изм.</t>
  </si>
  <si>
    <t>Значение показателя</t>
  </si>
  <si>
    <t>Всего (сметная стоимость работ)</t>
  </si>
  <si>
    <t>в т.ч. по годам</t>
  </si>
  <si>
    <t>до реализации мероприятия</t>
  </si>
  <si>
    <t>после реализации мероприятия</t>
  </si>
  <si>
    <t>прибыль направленная на инвестиции</t>
  </si>
  <si>
    <t>амортизация</t>
  </si>
  <si>
    <t>привлеченные средства</t>
  </si>
  <si>
    <t>бюджетное финансирование</t>
  </si>
  <si>
    <t>Группа 1. Строительство, реконструкция или модернизация объекта в целях подключения потребителей:</t>
  </si>
  <si>
    <t>1.1. Строительство новых сетей водоснабжения в целях подключения объектов капитального строительства</t>
  </si>
  <si>
    <t>1.2. Строительство иных объектов централизованных систем водоснабжения, за исключением сетей водоснабжения, в целях подключения потребителей</t>
  </si>
  <si>
    <t>1.3. Увеличение пропускной способности существующих сетей водоснабжения в целях подключения потребителей</t>
  </si>
  <si>
    <t>1.3.1.</t>
  </si>
  <si>
    <t>1.3.2.</t>
  </si>
  <si>
    <t>1.4. Увеличение мощности и производительности существующих объектов централизованных систем водоснабжения, за исключением сетей водоснабжения</t>
  </si>
  <si>
    <t>1.4.1.</t>
  </si>
  <si>
    <t>1.4.2.</t>
  </si>
  <si>
    <t>Всего по группе 1</t>
  </si>
  <si>
    <t>Группа 2. Строительство новых объектов централизованных систем водоснабжения, не связанных с подключением новых потребителей, в том числе строительство новых  сетей</t>
  </si>
  <si>
    <t>2.1.1.</t>
  </si>
  <si>
    <t>2.1.2.</t>
  </si>
  <si>
    <t>Всего по группе 2</t>
  </si>
  <si>
    <t xml:space="preserve">Группа 3. Реконструкция или модернизация существующих объектов в целях снижения уровня износа существующих объектов </t>
  </si>
  <si>
    <t>3.1. Реконструкция или модернизация существующих сетей водоснабжения</t>
  </si>
  <si>
    <t>3.1.1.</t>
  </si>
  <si>
    <t>Мероприятия направлены на повышение надежности централизованной системы водоснабжения</t>
  </si>
  <si>
    <t xml:space="preserve">диаметр/
протяженность </t>
  </si>
  <si>
    <t>мм/метр</t>
  </si>
  <si>
    <t>3.1.2.</t>
  </si>
  <si>
    <t>3.1.3.</t>
  </si>
  <si>
    <t>3.1.4.</t>
  </si>
  <si>
    <t>3.1.5.</t>
  </si>
  <si>
    <t>3.1.6.</t>
  </si>
  <si>
    <t>3.1.7.</t>
  </si>
  <si>
    <t>3.1.8.</t>
  </si>
  <si>
    <t>3.2. Реконструкция или модернизация существующих объектов системы централизованного водоснабжения, за исключением сетей водоснабжения</t>
  </si>
  <si>
    <t>3.2.1.</t>
  </si>
  <si>
    <t>3.2.2.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</si>
  <si>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</si>
  <si>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объекта теплоснабжения, повышение эффективности работы систем централизованного теплоснабжения</t>
  </si>
  <si>
    <t>4.1.1.</t>
  </si>
  <si>
    <t>4.1.2.</t>
  </si>
  <si>
    <t xml:space="preserve"> Мероприятия по защите централизованных систем водоснабжения и (или) водоотведения и их отдельных объектов от угроз техногенного, природного характера и террористических актов, по предотвращению возникновения аварийных ситуаций, снижению риска и смягчению последствий чрезвычайных ситуаций</t>
  </si>
  <si>
    <t xml:space="preserve"> 4.2.1</t>
  </si>
  <si>
    <t xml:space="preserve"> 4.2.2</t>
  </si>
  <si>
    <t>Всего по группе 4</t>
  </si>
  <si>
    <t>Группа 5. Вывод из эксплуатации, консервация и демонтаж объектов системы централизованного водоснабжения</t>
  </si>
  <si>
    <t>5.1. Вывод из эксплуатации, консервация и демонтаж сетей водоснабжения</t>
  </si>
  <si>
    <t>5.1.1.</t>
  </si>
  <si>
    <t>5.1.2.</t>
  </si>
  <si>
    <t>5.1.3.</t>
  </si>
  <si>
    <t>5.1.4.</t>
  </si>
  <si>
    <t>5.2. Вывод из эксплуатации, консервация и демонтаж иных объектов системы централизованного водоснабжения, за исключением  сетей</t>
  </si>
  <si>
    <t>5.2.1.</t>
  </si>
  <si>
    <t>5.2.2.</t>
  </si>
  <si>
    <t>Всего по группе 5</t>
  </si>
  <si>
    <t>ИТОГО по программе в сфере водоснабжения</t>
  </si>
  <si>
    <t>В сфере водоотведения</t>
  </si>
  <si>
    <t>1.1. Строительство новых сетей водоотведения в целях подключения объектов капитального строительства</t>
  </si>
  <si>
    <t>1.1.1.</t>
  </si>
  <si>
    <t>1.1.2.</t>
  </si>
  <si>
    <t>1.2. Строительство иных объектов централизованных систем водоотведения, за исключением сетей водоотведения, в целях подключения потребителей</t>
  </si>
  <si>
    <t>1.2.1.</t>
  </si>
  <si>
    <t>1.2.2.</t>
  </si>
  <si>
    <t>Мероприятия направлены на повышение надежности централизованной системы водоотведения</t>
  </si>
  <si>
    <t>шт</t>
  </si>
  <si>
    <t>4.1.3.</t>
  </si>
  <si>
    <t>4.1.4.</t>
  </si>
  <si>
    <t>4.1.5.</t>
  </si>
  <si>
    <t>4.1.6.</t>
  </si>
  <si>
    <t>4.1.7.</t>
  </si>
  <si>
    <t>4.1.8.</t>
  </si>
  <si>
    <t>ИТОГО по программе в сфере водоотведения</t>
  </si>
  <si>
    <t>ИТОГО по программе</t>
  </si>
  <si>
    <t>Директор ООО "Родник"</t>
  </si>
  <si>
    <t>Б.И. Белоруков</t>
  </si>
  <si>
    <t>М.П.</t>
  </si>
  <si>
    <t>станция обезжелезования</t>
  </si>
  <si>
    <t>скважина</t>
  </si>
  <si>
    <t>Ремонт водозаборной скважины</t>
  </si>
  <si>
    <t>Установка охранной сигнализации</t>
  </si>
  <si>
    <t xml:space="preserve">замена подводящих сетей </t>
  </si>
  <si>
    <t>Алтайский край, Алейский район, Дружбинский сельсовет, с. Дружба ул. Новая</t>
  </si>
  <si>
    <t>Замена чугунной водопроводной сети на ПЭТ</t>
  </si>
  <si>
    <t>Алтайский край, Алейский район, Савинский сельсовет, с. Савинка ул. Новая</t>
  </si>
  <si>
    <t>Алтайский край, Алейский район, Боровской сельсовет, с. Боровское ул. Береговая</t>
  </si>
  <si>
    <t>Алтайский край, Алейский район, Безголосовский сельсовет, с. Безголосово ул. Советская</t>
  </si>
  <si>
    <t>Алтайский край, Алейский район, Осколковский сельсовет, с. Осколково ул. Советская</t>
  </si>
  <si>
    <t>Алтайский край, Алейский район, Краснопартизанский сельсовет, п. Бориха ул. Садовая</t>
  </si>
  <si>
    <t>Алтайский край, Алейский район, Дружбинский сельсовет, с. Дружба ул. Комарова</t>
  </si>
  <si>
    <t>Алтайский край, Алейский район, Дружбинский сельсовет, с. Дружба ул. Первомайская</t>
  </si>
  <si>
    <t>В сфере холодного водоснабжения</t>
  </si>
  <si>
    <t>Замена чугунной водопроводной сети на ПЭТ с. Савинка по ул. Новая -300 м, по переулку Зеленый -375 м</t>
  </si>
  <si>
    <t>Алтайский край, Алейский район, Савинский сельсовет, с. Савинка ул. Новая, пер. Зеленый</t>
  </si>
  <si>
    <t>Замена кирпичного колодца на железобетонный 5,29 м3</t>
  </si>
  <si>
    <t>Замена кирпичного колодца на железобетонный 5,29 м4</t>
  </si>
  <si>
    <t>в сфере холодного водоснабжения и водоотведения на 2024-2032 годы</t>
  </si>
  <si>
    <t>110/665</t>
  </si>
  <si>
    <t>110/666</t>
  </si>
  <si>
    <t>110/657</t>
  </si>
  <si>
    <t>110/655</t>
  </si>
  <si>
    <t>110/848</t>
  </si>
  <si>
    <t>110/887</t>
  </si>
  <si>
    <t>110/932</t>
  </si>
  <si>
    <t>110/973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</si>
</sst>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2"/>
      <color rgb="FF26282F"/>
      <name val="Arial"/>
      <family val="2"/>
      <charset val="204"/>
    </font>
    <font>
      <sz val="12"/>
      <color theme="1"/>
      <name val="Arial"/>
      <family val="2"/>
      <charset val="204"/>
    </font>
    <font>
      <b/>
      <sz val="18"/>
      <color rgb="FF26282F"/>
      <name val="Arial"/>
      <family val="2"/>
      <charset val="204"/>
    </font>
    <font>
      <i/>
      <sz val="14"/>
      <color rgb="FF26282F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  <font>
      <b/>
      <sz val="16"/>
      <name val="Arial"/>
      <family val="2"/>
      <charset val="204"/>
    </font>
    <font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6" fillId="0" borderId="0" xfId="0" applyFont="1" applyFill="1"/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2" xfId="0" applyFont="1" applyFill="1" applyBorder="1"/>
    <xf numFmtId="0" fontId="8" fillId="0" borderId="23" xfId="0" applyFont="1" applyFill="1" applyBorder="1"/>
    <xf numFmtId="0" fontId="7" fillId="0" borderId="24" xfId="0" applyFont="1" applyFill="1" applyBorder="1" applyAlignment="1">
      <alignment horizontal="center" vertical="center"/>
    </xf>
    <xf numFmtId="0" fontId="8" fillId="0" borderId="26" xfId="0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2" fontId="7" fillId="0" borderId="26" xfId="0" applyNumberFormat="1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 wrapText="1"/>
    </xf>
    <xf numFmtId="0" fontId="7" fillId="0" borderId="31" xfId="0" applyFont="1" applyFill="1" applyBorder="1" applyAlignment="1">
      <alignment horizontal="justify" vertical="center" wrapText="1"/>
    </xf>
    <xf numFmtId="164" fontId="7" fillId="0" borderId="26" xfId="0" applyNumberFormat="1" applyFont="1" applyFill="1" applyBorder="1" applyAlignment="1">
      <alignment horizontal="justify" vertical="center" wrapText="1"/>
    </xf>
    <xf numFmtId="164" fontId="7" fillId="0" borderId="27" xfId="0" applyNumberFormat="1" applyFont="1" applyFill="1" applyBorder="1" applyAlignment="1">
      <alignment horizontal="justify" vertical="center" wrapText="1"/>
    </xf>
    <xf numFmtId="164" fontId="7" fillId="0" borderId="28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justify" vertical="center" wrapText="1"/>
    </xf>
    <xf numFmtId="164" fontId="7" fillId="0" borderId="34" xfId="0" applyNumberFormat="1" applyFont="1" applyFill="1" applyBorder="1" applyAlignment="1">
      <alignment horizontal="justify" vertical="center" wrapText="1"/>
    </xf>
    <xf numFmtId="164" fontId="7" fillId="0" borderId="35" xfId="0" applyNumberFormat="1" applyFont="1" applyFill="1" applyBorder="1" applyAlignment="1">
      <alignment horizontal="justify" vertical="center" wrapText="1"/>
    </xf>
    <xf numFmtId="164" fontId="7" fillId="0" borderId="18" xfId="0" applyNumberFormat="1" applyFont="1" applyFill="1" applyBorder="1" applyAlignment="1">
      <alignment horizontal="justify" vertical="center" wrapText="1"/>
    </xf>
    <xf numFmtId="0" fontId="8" fillId="0" borderId="37" xfId="0" applyFont="1" applyFill="1" applyBorder="1"/>
    <xf numFmtId="0" fontId="8" fillId="0" borderId="38" xfId="0" applyFont="1" applyFill="1" applyBorder="1"/>
    <xf numFmtId="0" fontId="7" fillId="0" borderId="32" xfId="0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vertical="center" wrapText="1"/>
    </xf>
    <xf numFmtId="165" fontId="7" fillId="0" borderId="36" xfId="0" applyNumberFormat="1" applyFont="1" applyFill="1" applyBorder="1" applyAlignment="1">
      <alignment vertical="center" wrapText="1"/>
    </xf>
    <xf numFmtId="165" fontId="7" fillId="0" borderId="17" xfId="0" applyNumberFormat="1" applyFont="1" applyFill="1" applyBorder="1" applyAlignment="1">
      <alignment horizontal="justify" vertical="center" wrapText="1"/>
    </xf>
    <xf numFmtId="49" fontId="7" fillId="0" borderId="26" xfId="0" applyNumberFormat="1" applyFont="1" applyFill="1" applyBorder="1" applyAlignment="1">
      <alignment vertical="center" wrapText="1"/>
    </xf>
    <xf numFmtId="1" fontId="7" fillId="0" borderId="26" xfId="0" applyNumberFormat="1" applyFont="1" applyFill="1" applyBorder="1" applyAlignment="1">
      <alignment horizontal="left" vertical="center" wrapText="1"/>
    </xf>
    <xf numFmtId="1" fontId="7" fillId="0" borderId="26" xfId="0" applyNumberFormat="1" applyFont="1" applyFill="1" applyBorder="1" applyAlignment="1">
      <alignment vertical="center" wrapText="1"/>
    </xf>
    <xf numFmtId="165" fontId="7" fillId="0" borderId="29" xfId="0" applyNumberFormat="1" applyFont="1" applyFill="1" applyBorder="1" applyAlignment="1">
      <alignment vertical="top" wrapText="1"/>
    </xf>
    <xf numFmtId="165" fontId="9" fillId="0" borderId="30" xfId="0" applyNumberFormat="1" applyFont="1" applyFill="1" applyBorder="1" applyAlignment="1">
      <alignment vertical="center" wrapText="1"/>
    </xf>
    <xf numFmtId="165" fontId="7" fillId="0" borderId="30" xfId="0" applyNumberFormat="1" applyFont="1" applyFill="1" applyBorder="1" applyAlignment="1">
      <alignment vertical="center" wrapText="1"/>
    </xf>
    <xf numFmtId="165" fontId="9" fillId="0" borderId="30" xfId="0" applyNumberFormat="1" applyFont="1" applyFill="1" applyBorder="1" applyAlignment="1">
      <alignment horizontal="justify" vertical="center" wrapText="1"/>
    </xf>
    <xf numFmtId="1" fontId="9" fillId="0" borderId="30" xfId="0" applyNumberFormat="1" applyFont="1" applyFill="1" applyBorder="1" applyAlignment="1">
      <alignment horizontal="justify" vertical="center" wrapText="1"/>
    </xf>
    <xf numFmtId="1" fontId="10" fillId="0" borderId="30" xfId="0" applyNumberFormat="1" applyFont="1" applyFill="1" applyBorder="1" applyAlignment="1">
      <alignment horizontal="justify" vertical="center" wrapText="1"/>
    </xf>
    <xf numFmtId="0" fontId="11" fillId="0" borderId="0" xfId="0" applyFont="1" applyFill="1"/>
    <xf numFmtId="164" fontId="7" fillId="2" borderId="26" xfId="0" applyNumberFormat="1" applyFont="1" applyFill="1" applyBorder="1" applyAlignment="1">
      <alignment horizontal="justify" vertical="center" wrapText="1"/>
    </xf>
    <xf numFmtId="164" fontId="7" fillId="2" borderId="27" xfId="0" applyNumberFormat="1" applyFont="1" applyFill="1" applyBorder="1" applyAlignment="1">
      <alignment horizontal="justify" vertical="center" wrapText="1"/>
    </xf>
    <xf numFmtId="164" fontId="7" fillId="2" borderId="28" xfId="0" applyNumberFormat="1" applyFont="1" applyFill="1" applyBorder="1" applyAlignment="1">
      <alignment horizontal="center" vertical="center"/>
    </xf>
    <xf numFmtId="0" fontId="6" fillId="2" borderId="0" xfId="0" applyFont="1" applyFill="1"/>
    <xf numFmtId="165" fontId="7" fillId="0" borderId="26" xfId="0" applyNumberFormat="1" applyFont="1" applyFill="1" applyBorder="1" applyAlignment="1">
      <alignment horizontal="justify" vertical="center" wrapText="1"/>
    </xf>
    <xf numFmtId="165" fontId="7" fillId="0" borderId="27" xfId="0" applyNumberFormat="1" applyFont="1" applyFill="1" applyBorder="1" applyAlignment="1">
      <alignment horizontal="justify" vertical="center" wrapText="1"/>
    </xf>
    <xf numFmtId="164" fontId="7" fillId="0" borderId="17" xfId="0" applyNumberFormat="1" applyFont="1" applyFill="1" applyBorder="1" applyAlignment="1">
      <alignment horizontal="justify" vertical="center" wrapText="1"/>
    </xf>
    <xf numFmtId="0" fontId="12" fillId="0" borderId="0" xfId="0" applyFont="1" applyFill="1"/>
    <xf numFmtId="164" fontId="7" fillId="2" borderId="25" xfId="0" applyNumberFormat="1" applyFont="1" applyFill="1" applyBorder="1" applyAlignment="1">
      <alignment vertical="center" wrapText="1"/>
    </xf>
    <xf numFmtId="164" fontId="7" fillId="2" borderId="17" xfId="0" applyNumberFormat="1" applyFont="1" applyFill="1" applyBorder="1" applyAlignment="1">
      <alignment horizontal="justify" vertical="center" wrapText="1"/>
    </xf>
    <xf numFmtId="164" fontId="8" fillId="0" borderId="26" xfId="0" applyNumberFormat="1" applyFont="1" applyFill="1" applyBorder="1"/>
    <xf numFmtId="164" fontId="8" fillId="0" borderId="27" xfId="0" applyNumberFormat="1" applyFont="1" applyFill="1" applyBorder="1"/>
    <xf numFmtId="164" fontId="7" fillId="0" borderId="25" xfId="0" applyNumberFormat="1" applyFont="1" applyFill="1" applyBorder="1" applyAlignment="1">
      <alignment vertical="center" wrapText="1"/>
    </xf>
    <xf numFmtId="165" fontId="7" fillId="0" borderId="28" xfId="0" applyNumberFormat="1" applyFont="1" applyFill="1" applyBorder="1" applyAlignment="1">
      <alignment horizontal="center" vertical="center"/>
    </xf>
    <xf numFmtId="165" fontId="7" fillId="0" borderId="34" xfId="0" applyNumberFormat="1" applyFont="1" applyFill="1" applyBorder="1" applyAlignment="1">
      <alignment horizontal="justify" vertical="center" wrapText="1"/>
    </xf>
    <xf numFmtId="165" fontId="7" fillId="0" borderId="35" xfId="0" applyNumberFormat="1" applyFont="1" applyFill="1" applyBorder="1" applyAlignment="1">
      <alignment horizontal="justify" vertical="center" wrapText="1"/>
    </xf>
    <xf numFmtId="165" fontId="7" fillId="0" borderId="18" xfId="0" applyNumberFormat="1" applyFont="1" applyFill="1" applyBorder="1" applyAlignment="1">
      <alignment horizontal="justify" vertical="center" wrapText="1"/>
    </xf>
    <xf numFmtId="0" fontId="8" fillId="0" borderId="28" xfId="0" applyFont="1" applyFill="1" applyBorder="1"/>
    <xf numFmtId="2" fontId="7" fillId="0" borderId="26" xfId="0" applyNumberFormat="1" applyFont="1" applyFill="1" applyBorder="1" applyAlignment="1">
      <alignment horizontal="left" vertical="center" wrapText="1"/>
    </xf>
    <xf numFmtId="165" fontId="7" fillId="0" borderId="27" xfId="0" applyNumberFormat="1" applyFont="1" applyFill="1" applyBorder="1" applyAlignment="1">
      <alignment horizontal="left" vertical="center" wrapText="1"/>
    </xf>
    <xf numFmtId="2" fontId="7" fillId="0" borderId="28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justify" vertical="center" wrapText="1"/>
    </xf>
    <xf numFmtId="165" fontId="7" fillId="0" borderId="39" xfId="0" applyNumberFormat="1" applyFont="1" applyFill="1" applyBorder="1" applyAlignment="1">
      <alignment horizontal="justify" vertical="center" wrapText="1"/>
    </xf>
    <xf numFmtId="165" fontId="7" fillId="0" borderId="40" xfId="0" applyNumberFormat="1" applyFont="1" applyFill="1" applyBorder="1" applyAlignment="1">
      <alignment horizontal="justify" vertical="center" wrapText="1"/>
    </xf>
    <xf numFmtId="0" fontId="9" fillId="0" borderId="40" xfId="0" applyFont="1" applyFill="1" applyBorder="1" applyAlignment="1">
      <alignment horizontal="center" vertical="center"/>
    </xf>
    <xf numFmtId="165" fontId="7" fillId="0" borderId="42" xfId="0" applyNumberFormat="1" applyFont="1" applyFill="1" applyBorder="1" applyAlignment="1">
      <alignment horizontal="justify" vertical="center" wrapText="1"/>
    </xf>
    <xf numFmtId="165" fontId="7" fillId="0" borderId="45" xfId="0" applyNumberFormat="1" applyFont="1" applyFill="1" applyBorder="1" applyAlignment="1">
      <alignment horizontal="justify" vertical="center" wrapText="1"/>
    </xf>
    <xf numFmtId="165" fontId="7" fillId="0" borderId="19" xfId="0" applyNumberFormat="1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165" fontId="7" fillId="0" borderId="29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4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justify" vertical="center"/>
    </xf>
    <xf numFmtId="0" fontId="8" fillId="0" borderId="0" xfId="0" applyFont="1" applyFill="1"/>
    <xf numFmtId="165" fontId="5" fillId="0" borderId="26" xfId="0" applyNumberFormat="1" applyFont="1" applyFill="1" applyBorder="1" applyAlignment="1">
      <alignment vertical="center" wrapText="1"/>
    </xf>
    <xf numFmtId="0" fontId="13" fillId="0" borderId="26" xfId="0" applyFont="1" applyBorder="1" applyAlignment="1">
      <alignment wrapText="1"/>
    </xf>
    <xf numFmtId="0" fontId="14" fillId="0" borderId="26" xfId="0" applyFont="1" applyFill="1" applyBorder="1" applyAlignment="1">
      <alignment wrapText="1"/>
    </xf>
    <xf numFmtId="0" fontId="14" fillId="2" borderId="26" xfId="0" applyFont="1" applyFill="1" applyBorder="1" applyAlignment="1">
      <alignment wrapText="1"/>
    </xf>
    <xf numFmtId="0" fontId="14" fillId="2" borderId="26" xfId="0" applyFont="1" applyFill="1" applyBorder="1"/>
    <xf numFmtId="0" fontId="14" fillId="0" borderId="26" xfId="0" applyFont="1" applyFill="1" applyBorder="1"/>
    <xf numFmtId="164" fontId="14" fillId="0" borderId="26" xfId="0" applyNumberFormat="1" applyFont="1" applyFill="1" applyBorder="1"/>
    <xf numFmtId="0" fontId="14" fillId="0" borderId="27" xfId="0" applyFont="1" applyFill="1" applyBorder="1"/>
    <xf numFmtId="0" fontId="14" fillId="0" borderId="28" xfId="0" applyFont="1" applyFill="1" applyBorder="1"/>
    <xf numFmtId="165" fontId="5" fillId="0" borderId="36" xfId="0" applyNumberFormat="1" applyFont="1" applyFill="1" applyBorder="1" applyAlignment="1">
      <alignment vertical="center" wrapText="1"/>
    </xf>
    <xf numFmtId="0" fontId="14" fillId="0" borderId="26" xfId="0" applyFont="1" applyFill="1" applyBorder="1" applyAlignment="1">
      <alignment horizontal="left" wrapText="1"/>
    </xf>
    <xf numFmtId="0" fontId="12" fillId="0" borderId="26" xfId="0" applyFont="1" applyFill="1" applyBorder="1"/>
    <xf numFmtId="0" fontId="12" fillId="0" borderId="27" xfId="0" applyFont="1" applyFill="1" applyBorder="1"/>
    <xf numFmtId="0" fontId="5" fillId="0" borderId="28" xfId="0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vertical="top" wrapText="1"/>
    </xf>
    <xf numFmtId="165" fontId="5" fillId="0" borderId="17" xfId="0" applyNumberFormat="1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49" fontId="5" fillId="0" borderId="26" xfId="0" applyNumberFormat="1" applyFont="1" applyFill="1" applyBorder="1" applyAlignment="1">
      <alignment vertical="center" wrapText="1"/>
    </xf>
    <xf numFmtId="1" fontId="5" fillId="0" borderId="26" xfId="0" applyNumberFormat="1" applyFont="1" applyFill="1" applyBorder="1" applyAlignment="1">
      <alignment horizontal="left" vertical="center" wrapText="1"/>
    </xf>
    <xf numFmtId="1" fontId="5" fillId="0" borderId="26" xfId="0" applyNumberFormat="1" applyFont="1" applyFill="1" applyBorder="1" applyAlignment="1">
      <alignment vertical="center" wrapText="1"/>
    </xf>
    <xf numFmtId="164" fontId="5" fillId="0" borderId="26" xfId="0" applyNumberFormat="1" applyFont="1" applyFill="1" applyBorder="1" applyAlignment="1">
      <alignment horizontal="justify" vertical="center" wrapText="1"/>
    </xf>
    <xf numFmtId="164" fontId="5" fillId="0" borderId="26" xfId="0" applyNumberFormat="1" applyFont="1" applyFill="1" applyBorder="1" applyAlignment="1">
      <alignment horizontal="left" vertical="center" wrapText="1"/>
    </xf>
    <xf numFmtId="4" fontId="5" fillId="0" borderId="26" xfId="0" applyNumberFormat="1" applyFont="1" applyFill="1" applyBorder="1" applyAlignment="1">
      <alignment horizontal="left" vertical="center" wrapText="1"/>
    </xf>
    <xf numFmtId="164" fontId="5" fillId="0" borderId="27" xfId="0" applyNumberFormat="1" applyFont="1" applyFill="1" applyBorder="1" applyAlignment="1">
      <alignment horizontal="left" vertical="center" wrapText="1"/>
    </xf>
    <xf numFmtId="164" fontId="5" fillId="0" borderId="28" xfId="0" applyNumberFormat="1" applyFont="1" applyFill="1" applyBorder="1" applyAlignment="1">
      <alignment horizontal="center" vertical="center"/>
    </xf>
    <xf numFmtId="165" fontId="5" fillId="0" borderId="29" xfId="0" applyNumberFormat="1" applyFont="1" applyFill="1" applyBorder="1" applyAlignment="1">
      <alignment vertical="top" wrapText="1"/>
    </xf>
    <xf numFmtId="165" fontId="15" fillId="0" borderId="30" xfId="0" applyNumberFormat="1" applyFont="1" applyFill="1" applyBorder="1" applyAlignment="1">
      <alignment vertical="center" wrapText="1"/>
    </xf>
    <xf numFmtId="165" fontId="5" fillId="0" borderId="30" xfId="0" applyNumberFormat="1" applyFont="1" applyFill="1" applyBorder="1" applyAlignment="1">
      <alignment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165" fontId="15" fillId="0" borderId="30" xfId="0" applyNumberFormat="1" applyFont="1" applyFill="1" applyBorder="1" applyAlignment="1">
      <alignment horizontal="justify" vertical="center" wrapText="1"/>
    </xf>
    <xf numFmtId="1" fontId="15" fillId="0" borderId="30" xfId="0" applyNumberFormat="1" applyFont="1" applyFill="1" applyBorder="1" applyAlignment="1">
      <alignment horizontal="justify" vertical="center" wrapText="1"/>
    </xf>
    <xf numFmtId="1" fontId="16" fillId="0" borderId="30" xfId="0" applyNumberFormat="1" applyFont="1" applyFill="1" applyBorder="1" applyAlignment="1">
      <alignment horizontal="justify" vertical="center" wrapText="1"/>
    </xf>
    <xf numFmtId="164" fontId="5" fillId="0" borderId="30" xfId="0" applyNumberFormat="1" applyFont="1" applyFill="1" applyBorder="1" applyAlignment="1">
      <alignment horizontal="justify" vertical="center" wrapText="1"/>
    </xf>
    <xf numFmtId="164" fontId="5" fillId="0" borderId="39" xfId="0" applyNumberFormat="1" applyFont="1" applyFill="1" applyBorder="1" applyAlignment="1">
      <alignment horizontal="justify" vertical="center" wrapText="1"/>
    </xf>
    <xf numFmtId="164" fontId="5" fillId="0" borderId="40" xfId="0" applyNumberFormat="1" applyFont="1" applyFill="1" applyBorder="1" applyAlignment="1">
      <alignment horizontal="justify" vertical="center" wrapText="1"/>
    </xf>
    <xf numFmtId="164" fontId="15" fillId="0" borderId="40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justify" vertical="center" wrapText="1"/>
    </xf>
    <xf numFmtId="165" fontId="7" fillId="0" borderId="3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7" fillId="0" borderId="26" xfId="0" applyNumberFormat="1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4" fillId="0" borderId="26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justify" vertical="center" wrapText="1"/>
    </xf>
    <xf numFmtId="0" fontId="14" fillId="0" borderId="30" xfId="0" applyFont="1" applyFill="1" applyBorder="1" applyAlignment="1">
      <alignment horizontal="justify" vertical="center" wrapText="1"/>
    </xf>
    <xf numFmtId="0" fontId="14" fillId="0" borderId="31" xfId="0" applyFont="1" applyFill="1" applyBorder="1" applyAlignment="1">
      <alignment horizontal="justify" vertical="center" wrapText="1"/>
    </xf>
    <xf numFmtId="4" fontId="5" fillId="4" borderId="17" xfId="0" applyNumberFormat="1" applyFont="1" applyFill="1" applyBorder="1" applyAlignment="1">
      <alignment horizontal="justify" vertical="center" wrapText="1"/>
    </xf>
    <xf numFmtId="4" fontId="5" fillId="0" borderId="42" xfId="0" applyNumberFormat="1" applyFont="1" applyFill="1" applyBorder="1" applyAlignment="1">
      <alignment horizontal="justify" vertical="center" wrapText="1"/>
    </xf>
    <xf numFmtId="4" fontId="12" fillId="0" borderId="37" xfId="0" applyNumberFormat="1" applyFont="1" applyFill="1" applyBorder="1"/>
    <xf numFmtId="4" fontId="12" fillId="0" borderId="38" xfId="0" applyNumberFormat="1" applyFont="1" applyFill="1" applyBorder="1"/>
    <xf numFmtId="4" fontId="5" fillId="0" borderId="32" xfId="0" applyNumberFormat="1" applyFont="1" applyFill="1" applyBorder="1" applyAlignment="1">
      <alignment horizontal="center" vertical="center"/>
    </xf>
    <xf numFmtId="4" fontId="5" fillId="0" borderId="25" xfId="0" applyNumberFormat="1" applyFont="1" applyFill="1" applyBorder="1" applyAlignment="1">
      <alignment vertical="center" wrapText="1"/>
    </xf>
    <xf numFmtId="4" fontId="5" fillId="0" borderId="18" xfId="0" applyNumberFormat="1" applyFont="1" applyFill="1" applyBorder="1" applyAlignment="1">
      <alignment horizontal="justify" vertical="center" wrapText="1"/>
    </xf>
    <xf numFmtId="4" fontId="5" fillId="0" borderId="28" xfId="0" applyNumberFormat="1" applyFont="1" applyFill="1" applyBorder="1" applyAlignment="1">
      <alignment horizontal="justify" vertical="center" wrapText="1"/>
    </xf>
    <xf numFmtId="4" fontId="5" fillId="0" borderId="43" xfId="0" applyNumberFormat="1" applyFont="1" applyFill="1" applyBorder="1" applyAlignment="1">
      <alignment horizontal="justify" vertical="center" wrapText="1"/>
    </xf>
    <xf numFmtId="4" fontId="5" fillId="0" borderId="26" xfId="0" applyNumberFormat="1" applyFont="1" applyFill="1" applyBorder="1" applyAlignment="1">
      <alignment horizontal="justify" vertical="center" wrapText="1"/>
    </xf>
    <xf numFmtId="4" fontId="5" fillId="0" borderId="39" xfId="0" applyNumberFormat="1" applyFont="1" applyFill="1" applyBorder="1" applyAlignment="1">
      <alignment horizontal="justify" vertical="center" wrapText="1"/>
    </xf>
    <xf numFmtId="4" fontId="5" fillId="0" borderId="40" xfId="0" applyNumberFormat="1" applyFont="1" applyFill="1" applyBorder="1" applyAlignment="1">
      <alignment horizontal="center" vertical="center"/>
    </xf>
    <xf numFmtId="4" fontId="5" fillId="0" borderId="31" xfId="0" applyNumberFormat="1" applyFont="1" applyFill="1" applyBorder="1" applyAlignment="1">
      <alignment horizontal="justify" vertical="center" wrapText="1"/>
    </xf>
    <xf numFmtId="4" fontId="5" fillId="0" borderId="27" xfId="0" applyNumberFormat="1" applyFont="1" applyFill="1" applyBorder="1" applyAlignment="1">
      <alignment horizontal="justify" vertical="center" wrapText="1"/>
    </xf>
    <xf numFmtId="4" fontId="5" fillId="0" borderId="28" xfId="0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12" fillId="0" borderId="26" xfId="0" applyNumberFormat="1" applyFont="1" applyFill="1" applyBorder="1"/>
    <xf numFmtId="4" fontId="12" fillId="0" borderId="27" xfId="0" applyNumberFormat="1" applyFont="1" applyFill="1" applyBorder="1"/>
    <xf numFmtId="4" fontId="5" fillId="2" borderId="29" xfId="0" applyNumberFormat="1" applyFont="1" applyFill="1" applyBorder="1" applyAlignment="1">
      <alignment vertical="center" wrapText="1"/>
    </xf>
    <xf numFmtId="4" fontId="5" fillId="2" borderId="19" xfId="0" applyNumberFormat="1" applyFont="1" applyFill="1" applyBorder="1" applyAlignment="1">
      <alignment horizontal="justify" vertical="center" wrapText="1"/>
    </xf>
    <xf numFmtId="4" fontId="5" fillId="2" borderId="4" xfId="0" applyNumberFormat="1" applyFont="1" applyFill="1" applyBorder="1" applyAlignment="1">
      <alignment horizontal="justify" vertical="center" wrapText="1"/>
    </xf>
    <xf numFmtId="4" fontId="5" fillId="2" borderId="31" xfId="0" applyNumberFormat="1" applyFont="1" applyFill="1" applyBorder="1" applyAlignment="1">
      <alignment horizontal="justify" vertical="center" wrapText="1"/>
    </xf>
    <xf numFmtId="4" fontId="5" fillId="2" borderId="26" xfId="0" applyNumberFormat="1" applyFont="1" applyFill="1" applyBorder="1" applyAlignment="1">
      <alignment horizontal="justify" vertical="center" wrapText="1"/>
    </xf>
    <xf numFmtId="4" fontId="5" fillId="2" borderId="27" xfId="0" applyNumberFormat="1" applyFont="1" applyFill="1" applyBorder="1" applyAlignment="1">
      <alignment horizontal="justify" vertical="center" wrapText="1"/>
    </xf>
    <xf numFmtId="4" fontId="5" fillId="2" borderId="28" xfId="0" applyNumberFormat="1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44" xfId="0" applyNumberFormat="1" applyFont="1" applyFill="1" applyBorder="1" applyAlignment="1">
      <alignment horizontal="center" vertical="center"/>
    </xf>
    <xf numFmtId="4" fontId="14" fillId="0" borderId="26" xfId="0" applyNumberFormat="1" applyFont="1" applyFill="1" applyBorder="1" applyAlignment="1">
      <alignment horizontal="center" vertical="center" wrapText="1"/>
    </xf>
    <xf numFmtId="4" fontId="17" fillId="0" borderId="26" xfId="0" applyNumberFormat="1" applyFont="1" applyFill="1" applyBorder="1" applyAlignment="1">
      <alignment horizontal="justify" vertical="center" wrapText="1"/>
    </xf>
    <xf numFmtId="4" fontId="14" fillId="0" borderId="26" xfId="0" applyNumberFormat="1" applyFont="1" applyFill="1" applyBorder="1"/>
    <xf numFmtId="4" fontId="14" fillId="0" borderId="27" xfId="0" applyNumberFormat="1" applyFont="1" applyFill="1" applyBorder="1"/>
    <xf numFmtId="4" fontId="14" fillId="0" borderId="28" xfId="0" applyNumberFormat="1" applyFont="1" applyFill="1" applyBorder="1"/>
    <xf numFmtId="4" fontId="14" fillId="0" borderId="44" xfId="0" applyNumberFormat="1" applyFont="1" applyFill="1" applyBorder="1"/>
    <xf numFmtId="4" fontId="5" fillId="0" borderId="26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justify" vertical="center" wrapText="1"/>
    </xf>
    <xf numFmtId="4" fontId="5" fillId="0" borderId="18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justify" vertical="center" wrapText="1"/>
    </xf>
    <xf numFmtId="2" fontId="12" fillId="0" borderId="37" xfId="0" applyNumberFormat="1" applyFont="1" applyFill="1" applyBorder="1"/>
    <xf numFmtId="2" fontId="12" fillId="0" borderId="38" xfId="0" applyNumberFormat="1" applyFont="1" applyFill="1" applyBorder="1"/>
    <xf numFmtId="2" fontId="5" fillId="0" borderId="32" xfId="0" applyNumberFormat="1" applyFont="1" applyFill="1" applyBorder="1" applyAlignment="1">
      <alignment horizontal="center" vertical="center"/>
    </xf>
    <xf numFmtId="2" fontId="12" fillId="0" borderId="26" xfId="0" applyNumberFormat="1" applyFont="1" applyFill="1" applyBorder="1"/>
    <xf numFmtId="2" fontId="12" fillId="0" borderId="27" xfId="0" applyNumberFormat="1" applyFont="1" applyFill="1" applyBorder="1"/>
    <xf numFmtId="2" fontId="5" fillId="0" borderId="28" xfId="0" applyNumberFormat="1" applyFont="1" applyFill="1" applyBorder="1" applyAlignment="1">
      <alignment horizontal="center" vertical="center"/>
    </xf>
    <xf numFmtId="2" fontId="15" fillId="0" borderId="25" xfId="0" applyNumberFormat="1" applyFont="1" applyFill="1" applyBorder="1" applyAlignment="1">
      <alignment vertical="center" wrapText="1"/>
    </xf>
    <xf numFmtId="2" fontId="15" fillId="0" borderId="26" xfId="0" applyNumberFormat="1" applyFont="1" applyFill="1" applyBorder="1" applyAlignment="1">
      <alignment horizontal="justify" vertical="center" wrapText="1"/>
    </xf>
    <xf numFmtId="2" fontId="15" fillId="0" borderId="27" xfId="0" applyNumberFormat="1" applyFont="1" applyFill="1" applyBorder="1" applyAlignment="1">
      <alignment horizontal="justify" vertical="center" wrapText="1"/>
    </xf>
    <xf numFmtId="2" fontId="15" fillId="0" borderId="28" xfId="0" applyNumberFormat="1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vertical="center" wrapText="1"/>
    </xf>
    <xf numFmtId="2" fontId="5" fillId="0" borderId="26" xfId="0" applyNumberFormat="1" applyFont="1" applyFill="1" applyBorder="1" applyAlignment="1">
      <alignment horizontal="justify" vertical="center" wrapText="1"/>
    </xf>
    <xf numFmtId="2" fontId="5" fillId="0" borderId="27" xfId="0" applyNumberFormat="1" applyFont="1" applyFill="1" applyBorder="1" applyAlignment="1">
      <alignment horizontal="justify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justify" vertical="center" wrapText="1"/>
    </xf>
    <xf numFmtId="2" fontId="5" fillId="0" borderId="16" xfId="0" applyNumberFormat="1" applyFont="1" applyFill="1" applyBorder="1" applyAlignment="1">
      <alignment horizontal="justify" vertical="center" wrapText="1"/>
    </xf>
    <xf numFmtId="2" fontId="5" fillId="0" borderId="33" xfId="0" applyNumberFormat="1" applyFont="1" applyFill="1" applyBorder="1" applyAlignment="1">
      <alignment horizontal="justify" vertical="center" wrapText="1"/>
    </xf>
    <xf numFmtId="2" fontId="5" fillId="0" borderId="49" xfId="0" applyNumberFormat="1" applyFont="1" applyFill="1" applyBorder="1" applyAlignment="1">
      <alignment horizontal="justify" vertical="center" wrapText="1"/>
    </xf>
    <xf numFmtId="2" fontId="5" fillId="0" borderId="18" xfId="0" applyNumberFormat="1" applyFont="1" applyFill="1" applyBorder="1" applyAlignment="1">
      <alignment horizontal="center" vertical="center"/>
    </xf>
    <xf numFmtId="2" fontId="14" fillId="0" borderId="26" xfId="0" applyNumberFormat="1" applyFont="1" applyFill="1" applyBorder="1" applyAlignment="1">
      <alignment horizontal="left" wrapText="1"/>
    </xf>
    <xf numFmtId="2" fontId="14" fillId="0" borderId="30" xfId="0" applyNumberFormat="1" applyFont="1" applyFill="1" applyBorder="1" applyAlignment="1">
      <alignment horizontal="justify" vertical="center" wrapText="1"/>
    </xf>
    <xf numFmtId="2" fontId="14" fillId="0" borderId="46" xfId="0" applyNumberFormat="1" applyFont="1" applyFill="1" applyBorder="1" applyAlignment="1">
      <alignment horizontal="center" vertical="center"/>
    </xf>
    <xf numFmtId="2" fontId="14" fillId="0" borderId="28" xfId="0" applyNumberFormat="1" applyFont="1" applyFill="1" applyBorder="1" applyAlignment="1">
      <alignment horizontal="center" vertical="center"/>
    </xf>
    <xf numFmtId="2" fontId="14" fillId="0" borderId="26" xfId="0" applyNumberFormat="1" applyFont="1" applyFill="1" applyBorder="1" applyAlignment="1">
      <alignment horizontal="justify" vertical="center" wrapText="1"/>
    </xf>
    <xf numFmtId="2" fontId="14" fillId="0" borderId="4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left" vertical="center" wrapText="1"/>
    </xf>
    <xf numFmtId="165" fontId="5" fillId="0" borderId="26" xfId="0" applyNumberFormat="1" applyFont="1" applyFill="1" applyBorder="1" applyAlignment="1">
      <alignment horizontal="left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left" vertical="center" wrapText="1"/>
    </xf>
    <xf numFmtId="4" fontId="5" fillId="0" borderId="37" xfId="0" applyNumberFormat="1" applyFont="1" applyFill="1" applyBorder="1" applyAlignment="1">
      <alignment horizontal="left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>
      <alignment horizontal="center" vertical="center" wrapText="1"/>
    </xf>
    <xf numFmtId="4" fontId="5" fillId="0" borderId="37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left" vertical="center" wrapText="1"/>
    </xf>
    <xf numFmtId="4" fontId="5" fillId="0" borderId="26" xfId="0" applyNumberFormat="1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7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165" fontId="7" fillId="0" borderId="25" xfId="0" applyNumberFormat="1" applyFont="1" applyFill="1" applyBorder="1" applyAlignment="1">
      <alignment horizontal="center" vertical="center" wrapText="1"/>
    </xf>
    <xf numFmtId="165" fontId="7" fillId="0" borderId="26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left" vertical="center" wrapText="1"/>
    </xf>
    <xf numFmtId="164" fontId="7" fillId="0" borderId="26" xfId="0" applyNumberFormat="1" applyFont="1" applyFill="1" applyBorder="1" applyAlignment="1">
      <alignment horizontal="left" vertical="center" wrapText="1"/>
    </xf>
    <xf numFmtId="165" fontId="7" fillId="0" borderId="25" xfId="0" applyNumberFormat="1" applyFont="1" applyFill="1" applyBorder="1" applyAlignment="1">
      <alignment horizontal="left" vertical="center" wrapText="1"/>
    </xf>
    <xf numFmtId="165" fontId="7" fillId="0" borderId="26" xfId="0" applyNumberFormat="1" applyFont="1" applyFill="1" applyBorder="1" applyAlignment="1">
      <alignment horizontal="left" vertical="center" wrapText="1"/>
    </xf>
    <xf numFmtId="165" fontId="7" fillId="0" borderId="41" xfId="0" applyNumberFormat="1" applyFont="1" applyFill="1" applyBorder="1" applyAlignment="1">
      <alignment vertical="center" wrapText="1"/>
    </xf>
    <xf numFmtId="165" fontId="7" fillId="0" borderId="42" xfId="0" applyNumberFormat="1" applyFont="1" applyFill="1" applyBorder="1" applyAlignment="1">
      <alignment vertical="center" wrapText="1"/>
    </xf>
    <xf numFmtId="1" fontId="7" fillId="0" borderId="36" xfId="0" applyNumberFormat="1" applyFont="1" applyFill="1" applyBorder="1" applyAlignment="1">
      <alignment horizontal="left"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165" fontId="5" fillId="4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2" fontId="5" fillId="0" borderId="41" xfId="0" applyNumberFormat="1" applyFont="1" applyFill="1" applyBorder="1" applyAlignment="1">
      <alignment vertical="center" wrapText="1"/>
    </xf>
    <xf numFmtId="2" fontId="5" fillId="0" borderId="42" xfId="0" applyNumberFormat="1" applyFont="1" applyFill="1" applyBorder="1" applyAlignment="1">
      <alignment vertical="center" wrapText="1"/>
    </xf>
    <xf numFmtId="2" fontId="5" fillId="0" borderId="36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left" vertical="center" wrapText="1"/>
    </xf>
    <xf numFmtId="2" fontId="5" fillId="0" borderId="26" xfId="0" applyNumberFormat="1" applyFont="1" applyFill="1" applyBorder="1" applyAlignment="1">
      <alignment horizontal="left" vertical="center" wrapText="1"/>
    </xf>
    <xf numFmtId="2" fontId="5" fillId="0" borderId="15" xfId="0" applyNumberFormat="1" applyFont="1" applyFill="1" applyBorder="1" applyAlignment="1">
      <alignment vertical="center" wrapText="1"/>
    </xf>
    <xf numFmtId="2" fontId="5" fillId="0" borderId="16" xfId="0" applyNumberFormat="1" applyFont="1" applyFill="1" applyBorder="1" applyAlignment="1">
      <alignment vertical="center" wrapText="1"/>
    </xf>
    <xf numFmtId="2" fontId="5" fillId="0" borderId="17" xfId="0" applyNumberFormat="1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vniy\&#1089;&#1077;&#1090;&#1077;&#1074;&#1072;&#1103;\&#1057;&#1077;&#1090;&#1077;&#1074;&#1072;&#1103;\1.%20&#1069;&#1082;&#1086;&#1085;&#1086;&#1084;&#1080;&#1082;&#1072;\16.%20&#1056;&#1091;&#1073;&#1094;&#1086;&#1074;&#1089;&#1082;&#1080;&#1081;%20&#1074;&#1086;&#1076;&#1086;&#1082;&#1072;&#1085;&#1072;&#1083;\2023%20&#1075;&#1086;&#1076;\CALC.TARIFF.WATER%206.22%20(v3.1.2)%20&#1042;&#1086;&#1076;&#1072;%20&#1087;&#1080;&#1090;&#1100;&#1077;&#1074;&#1072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листов"/>
      <sheetName val="Инструкция"/>
      <sheetName val="Лог обновления"/>
      <sheetName val="Перенос данных"/>
      <sheetName val="Результаты"/>
      <sheetName val="Титульный"/>
      <sheetName val="Список территорий"/>
      <sheetName val="Тарифы"/>
      <sheetName val="Заявление"/>
      <sheetName val="Паспорт"/>
      <sheetName val="Список объектов"/>
      <sheetName val="П.записка"/>
      <sheetName val="Документы"/>
      <sheetName val="Справочники"/>
      <sheetName val="Индексы"/>
      <sheetName val="Оборудование"/>
      <sheetName val="Сети"/>
      <sheetName val="ПО_нас"/>
      <sheetName val="Реестр потребителей"/>
      <sheetName val="Потери"/>
      <sheetName val="Отпуск воды"/>
      <sheetName val="Объемы ВО"/>
      <sheetName val="Объемы по методике"/>
      <sheetName val="Баланс_ПП_МО"/>
      <sheetName val="Баланс ПП"/>
      <sheetName val="Баланс ВС"/>
      <sheetName val="Баланс ВО"/>
      <sheetName val="Приборы учета"/>
      <sheetName val="Условные метры"/>
      <sheetName val="Лаб исслед"/>
      <sheetName val="Показатели"/>
      <sheetName val="Производственная программа"/>
      <sheetName val="ОР (базовый)"/>
      <sheetName val="СиМ (детально)"/>
      <sheetName val="ЭЭ"/>
      <sheetName val="ТУ 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Прочие энергоресурсы"/>
      <sheetName val="Общие показатели"/>
      <sheetName val="Коэффициент невыходов"/>
      <sheetName val="Тарифная сетка"/>
      <sheetName val="Численность персонала"/>
      <sheetName val="ФОТ"/>
      <sheetName val="Cчет 23"/>
      <sheetName val="Счет 26"/>
      <sheetName val="Cчет 25"/>
      <sheetName val="ФОТ (по ВД)"/>
      <sheetName val="Земельные участки"/>
      <sheetName val="Аренда (оборудование)"/>
      <sheetName val="Амортизация (оборудование)"/>
      <sheetName val="Амортизация (аналог)"/>
      <sheetName val="Капремонт"/>
      <sheetName val="Текремонт"/>
      <sheetName val="ПП"/>
      <sheetName val="ПМ (1й год)"/>
      <sheetName val="ПМ (2й год)"/>
      <sheetName val="ПМ (3й год)"/>
      <sheetName val="ПМ (4й год)"/>
      <sheetName val="ПМ (5й год)"/>
      <sheetName val="Анализ ФХД"/>
      <sheetName val="Налоги"/>
      <sheetName val="Прочие прямые"/>
      <sheetName val="Выпадающие"/>
      <sheetName val="Корр по факту"/>
      <sheetName val="ИПР"/>
      <sheetName val="Экон. проч"/>
      <sheetName val="Экон. ОР"/>
      <sheetName val="Экон. ЭЭ"/>
      <sheetName val="Общая экономия"/>
      <sheetName val="Смета"/>
      <sheetName val="Смета БУ"/>
      <sheetName val="Cырье и материалы"/>
      <sheetName val="ИИКА"/>
      <sheetName val="НР"/>
      <sheetName val="Расчет тарифа(корректировка) МИ"/>
      <sheetName val="Расчет МЭОР"/>
      <sheetName val="Расчет тарифа (аналог)"/>
      <sheetName val="Плата за негативное возд"/>
      <sheetName val="Отчет по форме №2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Концессия и ИП"/>
      <sheetName val="Отчет ПП"/>
      <sheetName val="Комментарии"/>
      <sheetName val="Проверка"/>
      <sheetName val="modfrmDOCSPicker"/>
      <sheetName val="modfrmReestrObjects"/>
      <sheetName val="modInvokeHTTPServer"/>
      <sheetName val="modDOC"/>
      <sheetName val="modfrmUpdateIsInProgress"/>
      <sheetName val="modWastewater"/>
      <sheetName val="modIssueWater"/>
      <sheetName val="modReestrConsumer"/>
      <sheetName val="modProv"/>
      <sheetName val="modAmortEquipment"/>
      <sheetName val="modImportCSV"/>
      <sheetName val="modLandPlot"/>
      <sheetName val="modRentEquipment"/>
      <sheetName val="modEquipmentsEe"/>
      <sheetName val="modPNote"/>
      <sheetName val="modPreload"/>
      <sheetName val="Настройка списков"/>
      <sheetName val="modFrmPreparation"/>
      <sheetName val="Доверенность"/>
      <sheetName val="Общие настройки"/>
      <sheetName val="Столбцы"/>
      <sheetName val="tech"/>
      <sheetName val="modCOR_FACT"/>
      <sheetName val="TECHSHEET"/>
      <sheetName val="REESTR_IP_OBJECTS"/>
      <sheetName val="ИП"/>
      <sheetName val="Итоги по ИП"/>
      <sheetName val="modPP_REPORT"/>
      <sheetName val="modEe"/>
      <sheetName val="modFuel"/>
      <sheetName val="modIndex"/>
      <sheetName val="modListIp"/>
      <sheetName val="modListItogIp"/>
      <sheetName val="vsna"/>
      <sheetName val="votv"/>
      <sheetName val="modReestr"/>
      <sheetName val="modServiceModule"/>
      <sheetName val="modServices"/>
      <sheetName val="modFot"/>
      <sheetName val="modTH"/>
      <sheetName val="modPO"/>
      <sheetName val="modListObjects"/>
      <sheetName val="modfrmReestr"/>
      <sheetName val="modThisWorkbook"/>
      <sheetName val="modSheetTitle"/>
      <sheetName val="modfrmCheckInIsInProgress"/>
      <sheetName val="modCommandButton"/>
      <sheetName val="modfrmDPRConstructor"/>
      <sheetName val="modCheckedNames"/>
      <sheetName val="modCommonProv"/>
      <sheetName val="modProvGeneralProc"/>
      <sheetName val="modPass"/>
      <sheetName val="modDocsComsAPI"/>
      <sheetName val="modFotOnVd"/>
      <sheetName val="modSheetLog"/>
      <sheetName val="modInstruction"/>
      <sheetName val="PO_NAS_REESTR_MO"/>
      <sheetName val="REESTR_MO"/>
      <sheetName val="REESTR_LOCATION"/>
      <sheetName val="modfrmOrg"/>
      <sheetName val="Списки"/>
      <sheetName val="modInfo"/>
      <sheetName val="modDocs"/>
      <sheetName val="modfrmDocumentPicker"/>
      <sheetName val="modDocumentsAPI"/>
      <sheetName val="modCheckCyan"/>
      <sheetName val="modfrmURL"/>
      <sheetName val="REESTR_DOP_PRIZNAK"/>
      <sheetName val="modUpdateSheet"/>
      <sheetName val="modUpdate"/>
      <sheetName val="mod_36"/>
      <sheetName val="modPassport"/>
      <sheetName val="modSettings"/>
      <sheetName val="modSettingList"/>
      <sheetName val="REESTR_AREA"/>
      <sheetName val="REESTR_OBJECTS"/>
      <sheetName val="modListMO"/>
      <sheetName val="modPM_5"/>
      <sheetName val="modPP_Send"/>
      <sheetName val="modPP_Entry"/>
      <sheetName val="modListPplTm"/>
      <sheetName val="modSubsidies"/>
      <sheetName val="modLAB_RESEARCH"/>
      <sheetName val="modRECORD_DEVICES"/>
      <sheetName val="Справочник ВД"/>
      <sheetName val="modEquipments"/>
      <sheetName val="modTaxes"/>
      <sheetName val="modOtherStraight"/>
      <sheetName val="modfrmActivity"/>
      <sheetName val="Справочник ЭЭнорм"/>
      <sheetName val="modPrprog"/>
      <sheetName val="modBalanceVS"/>
      <sheetName val="modBalanceVO"/>
      <sheetName val="modIndicators"/>
      <sheetName val="modSim"/>
      <sheetName val="modColorFormula"/>
      <sheetName val="modReagents"/>
      <sheetName val="modTY_EE"/>
      <sheetName val="modTe"/>
      <sheetName val="modPaymentServices"/>
      <sheetName val="modPaymentWater"/>
      <sheetName val="modNumberStaff"/>
      <sheetName val="РП"/>
      <sheetName val="modBill_23"/>
      <sheetName val="Check"/>
      <sheetName val="modOverhaul"/>
      <sheetName val="modPM_1"/>
      <sheetName val="modRepairs"/>
      <sheetName val="modPP"/>
      <sheetName val="modPM_2"/>
      <sheetName val="modPM_3"/>
      <sheetName val="modPM_4"/>
      <sheetName val="modTransportation"/>
      <sheetName val="modBill_25"/>
      <sheetName val="modBill_26"/>
      <sheetName val="modAvr"/>
      <sheetName val="modRent"/>
      <sheetName val="modOTHER_ENERGY_RESOURCE"/>
      <sheetName val="Справочник ИЭР"/>
      <sheetName val="modAnalog"/>
      <sheetName val="modEstimate"/>
      <sheetName val="modIEP"/>
      <sheetName val="modConMeters"/>
      <sheetName val="DOCS_DEPENDENCY"/>
      <sheetName val="TECH_VERTICAL"/>
      <sheetName val="modList02"/>
      <sheetName val="modHyp"/>
      <sheetName val="modFill"/>
      <sheetName val="mod_COST_MATERIAL"/>
      <sheetName val="modUpdTemplMain"/>
      <sheetName val="modCommonProcedures"/>
      <sheetName val="modfrmCheckUpdates"/>
      <sheetName val="REESTR_ORG_EE"/>
      <sheetName val="REESTR_ORG_WARM"/>
      <sheetName val="REESTR_ORG_VO_TIT"/>
      <sheetName val="REESTR_ORG_VS_TIT"/>
      <sheetName val="REESTR_ORG_TIT"/>
      <sheetName val="REESTR_ORG_VO"/>
      <sheetName val="REESTR_ORG_VS"/>
      <sheetName val="REESTR_ORG"/>
      <sheetName val="SELECTED_DOCS"/>
      <sheetName val="modHLIcons"/>
      <sheetName val="modAuthorizationUtilities"/>
      <sheetName val="AUTHORIZATION"/>
      <sheetName val="modCalc"/>
      <sheetName val="modReagent"/>
      <sheetName val="modTM1"/>
      <sheetName val="modTM2"/>
      <sheetName val="modFAS_BPR_VS"/>
      <sheetName val="modFAS_BTR_VS"/>
      <sheetName val="modFAS_BTP_VO"/>
      <sheetName val="modFAS_BPR_VO"/>
      <sheetName val="DICTIONARIES"/>
      <sheetName val="modfrmDateChoose"/>
      <sheetName val="modHTTPServerCaller"/>
      <sheetName val="modfrmPreloadCalcJointCost"/>
      <sheetName val="modDPR"/>
      <sheetName val="modGeneralAPI"/>
      <sheetName val="modIHLCommandBar"/>
      <sheetName val="REESTR_OVERHAUL"/>
      <sheetName val="REESTR_REPAIRS"/>
      <sheetName val="modImportRegOwner"/>
      <sheetName val="modListWs"/>
      <sheetName val="modHTTP"/>
      <sheetName val="modServiceAPI"/>
      <sheetName val="modfrmSelectTariff"/>
      <sheetName val="REESTR_COMS"/>
      <sheetName val="frmComsRefs"/>
      <sheetName val="REESTR_SELECTION_OBJECTS"/>
    </sheetNames>
    <sheetDataSet>
      <sheetData sheetId="0" refreshError="1">
        <row r="34">
          <cell r="B34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F8" t="str">
            <v>Алтайский край</v>
          </cell>
        </row>
        <row r="12">
          <cell r="F12" t="str">
            <v>Версия организации</v>
          </cell>
        </row>
        <row r="14">
          <cell r="F14">
            <v>2023</v>
          </cell>
        </row>
        <row r="16">
          <cell r="F16" t="str">
            <v>Водоснабжение</v>
          </cell>
        </row>
        <row r="21">
          <cell r="F21" t="str">
            <v>нет</v>
          </cell>
        </row>
        <row r="32">
          <cell r="F32">
            <v>2019</v>
          </cell>
        </row>
        <row r="36">
          <cell r="F36" t="str">
            <v>Корректировка</v>
          </cell>
        </row>
        <row r="46">
          <cell r="F46">
            <v>2019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1">
          <cell r="W21">
            <v>0</v>
          </cell>
          <cell r="GM21" t="str">
            <v>до 4 часов</v>
          </cell>
          <cell r="GQ21" t="str">
            <v>скважина</v>
          </cell>
        </row>
        <row r="22">
          <cell r="GM22">
            <v>5</v>
          </cell>
          <cell r="GQ22" t="str">
            <v>водонапорная башня</v>
          </cell>
        </row>
        <row r="23">
          <cell r="GM23">
            <v>6</v>
          </cell>
          <cell r="GQ23" t="str">
            <v>отстойник</v>
          </cell>
        </row>
        <row r="24">
          <cell r="GM24">
            <v>7</v>
          </cell>
          <cell r="GQ24" t="str">
            <v>смеситель</v>
          </cell>
        </row>
        <row r="25">
          <cell r="GM25">
            <v>8</v>
          </cell>
          <cell r="GQ25" t="str">
            <v>фильтр</v>
          </cell>
        </row>
        <row r="26">
          <cell r="GM26" t="str">
            <v>9 и более</v>
          </cell>
          <cell r="GQ26" t="str">
            <v>резервуар</v>
          </cell>
        </row>
        <row r="27">
          <cell r="GQ27" t="str">
            <v>напорный бак</v>
          </cell>
        </row>
        <row r="28">
          <cell r="GQ28" t="str">
            <v>другое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>
        <row r="9">
          <cell r="CT9" t="str">
            <v>Предзаполнение</v>
          </cell>
        </row>
      </sheetData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"/>
  <sheetViews>
    <sheetView tabSelected="1" topLeftCell="A111" zoomScale="68" zoomScaleNormal="68" workbookViewId="0">
      <selection activeCell="A63" sqref="A63:Y63"/>
    </sheetView>
  </sheetViews>
  <sheetFormatPr defaultRowHeight="15" x14ac:dyDescent="0.25"/>
  <cols>
    <col min="1" max="1" width="8.42578125" style="1" customWidth="1"/>
    <col min="2" max="2" width="55.42578125" style="1" bestFit="1" customWidth="1"/>
    <col min="3" max="3" width="37.5703125" style="1" customWidth="1"/>
    <col min="4" max="4" width="25.85546875" style="1" customWidth="1"/>
    <col min="5" max="5" width="20.140625" style="1" customWidth="1"/>
    <col min="6" max="6" width="12.28515625" style="1" customWidth="1"/>
    <col min="7" max="7" width="14.140625" style="1" bestFit="1" customWidth="1"/>
    <col min="8" max="8" width="15.42578125" style="1" bestFit="1" customWidth="1"/>
    <col min="9" max="9" width="10.28515625" style="1" customWidth="1"/>
    <col min="10" max="10" width="8.28515625" style="1" customWidth="1"/>
    <col min="11" max="11" width="18.140625" style="1" customWidth="1"/>
    <col min="12" max="12" width="11.5703125" style="1" hidden="1" customWidth="1"/>
    <col min="13" max="13" width="15.5703125" style="1" customWidth="1"/>
    <col min="14" max="14" width="15.7109375" style="1" customWidth="1"/>
    <col min="15" max="15" width="12.140625" style="1" bestFit="1" customWidth="1"/>
    <col min="16" max="16" width="13.28515625" style="1" customWidth="1"/>
    <col min="17" max="17" width="16.42578125" style="1" customWidth="1"/>
    <col min="18" max="18" width="12.140625" style="1" bestFit="1" customWidth="1"/>
    <col min="19" max="19" width="16" style="1" customWidth="1"/>
    <col min="20" max="20" width="17.140625" style="1" customWidth="1"/>
    <col min="21" max="21" width="12.140625" style="1" bestFit="1" customWidth="1"/>
    <col min="22" max="22" width="12.140625" style="2" bestFit="1" customWidth="1"/>
    <col min="23" max="23" width="10" style="2" hidden="1" customWidth="1"/>
    <col min="24" max="24" width="5" style="1" hidden="1" customWidth="1"/>
    <col min="25" max="25" width="13.7109375" style="1" bestFit="1" customWidth="1"/>
    <col min="26" max="256" width="9.140625" style="1"/>
    <col min="257" max="257" width="8.42578125" style="1" customWidth="1"/>
    <col min="258" max="258" width="55.42578125" style="1" bestFit="1" customWidth="1"/>
    <col min="259" max="259" width="37.5703125" style="1" customWidth="1"/>
    <col min="260" max="260" width="25.85546875" style="1" customWidth="1"/>
    <col min="261" max="261" width="20.140625" style="1" customWidth="1"/>
    <col min="262" max="262" width="12.28515625" style="1" customWidth="1"/>
    <col min="263" max="263" width="14.140625" style="1" bestFit="1" customWidth="1"/>
    <col min="264" max="264" width="15.42578125" style="1" bestFit="1" customWidth="1"/>
    <col min="265" max="265" width="10.28515625" style="1" customWidth="1"/>
    <col min="266" max="266" width="8.28515625" style="1" customWidth="1"/>
    <col min="267" max="267" width="14.7109375" style="1" customWidth="1"/>
    <col min="268" max="268" width="11.5703125" style="1" customWidth="1"/>
    <col min="269" max="269" width="15.5703125" style="1" customWidth="1"/>
    <col min="270" max="270" width="15.7109375" style="1" customWidth="1"/>
    <col min="271" max="271" width="11.85546875" style="1" bestFit="1" customWidth="1"/>
    <col min="272" max="272" width="13.28515625" style="1" customWidth="1"/>
    <col min="273" max="273" width="16.42578125" style="1" customWidth="1"/>
    <col min="274" max="274" width="11.85546875" style="1" bestFit="1" customWidth="1"/>
    <col min="275" max="275" width="16" style="1" customWidth="1"/>
    <col min="276" max="276" width="17.140625" style="1" customWidth="1"/>
    <col min="277" max="278" width="11.85546875" style="1" bestFit="1" customWidth="1"/>
    <col min="279" max="280" width="0" style="1" hidden="1" customWidth="1"/>
    <col min="281" max="281" width="13.5703125" style="1" bestFit="1" customWidth="1"/>
    <col min="282" max="512" width="9.140625" style="1"/>
    <col min="513" max="513" width="8.42578125" style="1" customWidth="1"/>
    <col min="514" max="514" width="55.42578125" style="1" bestFit="1" customWidth="1"/>
    <col min="515" max="515" width="37.5703125" style="1" customWidth="1"/>
    <col min="516" max="516" width="25.85546875" style="1" customWidth="1"/>
    <col min="517" max="517" width="20.140625" style="1" customWidth="1"/>
    <col min="518" max="518" width="12.28515625" style="1" customWidth="1"/>
    <col min="519" max="519" width="14.140625" style="1" bestFit="1" customWidth="1"/>
    <col min="520" max="520" width="15.42578125" style="1" bestFit="1" customWidth="1"/>
    <col min="521" max="521" width="10.28515625" style="1" customWidth="1"/>
    <col min="522" max="522" width="8.28515625" style="1" customWidth="1"/>
    <col min="523" max="523" width="14.7109375" style="1" customWidth="1"/>
    <col min="524" max="524" width="11.5703125" style="1" customWidth="1"/>
    <col min="525" max="525" width="15.5703125" style="1" customWidth="1"/>
    <col min="526" max="526" width="15.7109375" style="1" customWidth="1"/>
    <col min="527" max="527" width="11.85546875" style="1" bestFit="1" customWidth="1"/>
    <col min="528" max="528" width="13.28515625" style="1" customWidth="1"/>
    <col min="529" max="529" width="16.42578125" style="1" customWidth="1"/>
    <col min="530" max="530" width="11.85546875" style="1" bestFit="1" customWidth="1"/>
    <col min="531" max="531" width="16" style="1" customWidth="1"/>
    <col min="532" max="532" width="17.140625" style="1" customWidth="1"/>
    <col min="533" max="534" width="11.85546875" style="1" bestFit="1" customWidth="1"/>
    <col min="535" max="536" width="0" style="1" hidden="1" customWidth="1"/>
    <col min="537" max="537" width="13.5703125" style="1" bestFit="1" customWidth="1"/>
    <col min="538" max="768" width="9.140625" style="1"/>
    <col min="769" max="769" width="8.42578125" style="1" customWidth="1"/>
    <col min="770" max="770" width="55.42578125" style="1" bestFit="1" customWidth="1"/>
    <col min="771" max="771" width="37.5703125" style="1" customWidth="1"/>
    <col min="772" max="772" width="25.85546875" style="1" customWidth="1"/>
    <col min="773" max="773" width="20.140625" style="1" customWidth="1"/>
    <col min="774" max="774" width="12.28515625" style="1" customWidth="1"/>
    <col min="775" max="775" width="14.140625" style="1" bestFit="1" customWidth="1"/>
    <col min="776" max="776" width="15.42578125" style="1" bestFit="1" customWidth="1"/>
    <col min="777" max="777" width="10.28515625" style="1" customWidth="1"/>
    <col min="778" max="778" width="8.28515625" style="1" customWidth="1"/>
    <col min="779" max="779" width="14.7109375" style="1" customWidth="1"/>
    <col min="780" max="780" width="11.5703125" style="1" customWidth="1"/>
    <col min="781" max="781" width="15.5703125" style="1" customWidth="1"/>
    <col min="782" max="782" width="15.7109375" style="1" customWidth="1"/>
    <col min="783" max="783" width="11.85546875" style="1" bestFit="1" customWidth="1"/>
    <col min="784" max="784" width="13.28515625" style="1" customWidth="1"/>
    <col min="785" max="785" width="16.42578125" style="1" customWidth="1"/>
    <col min="786" max="786" width="11.85546875" style="1" bestFit="1" customWidth="1"/>
    <col min="787" max="787" width="16" style="1" customWidth="1"/>
    <col min="788" max="788" width="17.140625" style="1" customWidth="1"/>
    <col min="789" max="790" width="11.85546875" style="1" bestFit="1" customWidth="1"/>
    <col min="791" max="792" width="0" style="1" hidden="1" customWidth="1"/>
    <col min="793" max="793" width="13.5703125" style="1" bestFit="1" customWidth="1"/>
    <col min="794" max="1024" width="9.140625" style="1"/>
    <col min="1025" max="1025" width="8.42578125" style="1" customWidth="1"/>
    <col min="1026" max="1026" width="55.42578125" style="1" bestFit="1" customWidth="1"/>
    <col min="1027" max="1027" width="37.5703125" style="1" customWidth="1"/>
    <col min="1028" max="1028" width="25.85546875" style="1" customWidth="1"/>
    <col min="1029" max="1029" width="20.140625" style="1" customWidth="1"/>
    <col min="1030" max="1030" width="12.28515625" style="1" customWidth="1"/>
    <col min="1031" max="1031" width="14.140625" style="1" bestFit="1" customWidth="1"/>
    <col min="1032" max="1032" width="15.42578125" style="1" bestFit="1" customWidth="1"/>
    <col min="1033" max="1033" width="10.28515625" style="1" customWidth="1"/>
    <col min="1034" max="1034" width="8.28515625" style="1" customWidth="1"/>
    <col min="1035" max="1035" width="14.7109375" style="1" customWidth="1"/>
    <col min="1036" max="1036" width="11.5703125" style="1" customWidth="1"/>
    <col min="1037" max="1037" width="15.5703125" style="1" customWidth="1"/>
    <col min="1038" max="1038" width="15.7109375" style="1" customWidth="1"/>
    <col min="1039" max="1039" width="11.85546875" style="1" bestFit="1" customWidth="1"/>
    <col min="1040" max="1040" width="13.28515625" style="1" customWidth="1"/>
    <col min="1041" max="1041" width="16.42578125" style="1" customWidth="1"/>
    <col min="1042" max="1042" width="11.85546875" style="1" bestFit="1" customWidth="1"/>
    <col min="1043" max="1043" width="16" style="1" customWidth="1"/>
    <col min="1044" max="1044" width="17.140625" style="1" customWidth="1"/>
    <col min="1045" max="1046" width="11.85546875" style="1" bestFit="1" customWidth="1"/>
    <col min="1047" max="1048" width="0" style="1" hidden="1" customWidth="1"/>
    <col min="1049" max="1049" width="13.5703125" style="1" bestFit="1" customWidth="1"/>
    <col min="1050" max="1280" width="9.140625" style="1"/>
    <col min="1281" max="1281" width="8.42578125" style="1" customWidth="1"/>
    <col min="1282" max="1282" width="55.42578125" style="1" bestFit="1" customWidth="1"/>
    <col min="1283" max="1283" width="37.5703125" style="1" customWidth="1"/>
    <col min="1284" max="1284" width="25.85546875" style="1" customWidth="1"/>
    <col min="1285" max="1285" width="20.140625" style="1" customWidth="1"/>
    <col min="1286" max="1286" width="12.28515625" style="1" customWidth="1"/>
    <col min="1287" max="1287" width="14.140625" style="1" bestFit="1" customWidth="1"/>
    <col min="1288" max="1288" width="15.42578125" style="1" bestFit="1" customWidth="1"/>
    <col min="1289" max="1289" width="10.28515625" style="1" customWidth="1"/>
    <col min="1290" max="1290" width="8.28515625" style="1" customWidth="1"/>
    <col min="1291" max="1291" width="14.7109375" style="1" customWidth="1"/>
    <col min="1292" max="1292" width="11.5703125" style="1" customWidth="1"/>
    <col min="1293" max="1293" width="15.5703125" style="1" customWidth="1"/>
    <col min="1294" max="1294" width="15.7109375" style="1" customWidth="1"/>
    <col min="1295" max="1295" width="11.85546875" style="1" bestFit="1" customWidth="1"/>
    <col min="1296" max="1296" width="13.28515625" style="1" customWidth="1"/>
    <col min="1297" max="1297" width="16.42578125" style="1" customWidth="1"/>
    <col min="1298" max="1298" width="11.85546875" style="1" bestFit="1" customWidth="1"/>
    <col min="1299" max="1299" width="16" style="1" customWidth="1"/>
    <col min="1300" max="1300" width="17.140625" style="1" customWidth="1"/>
    <col min="1301" max="1302" width="11.85546875" style="1" bestFit="1" customWidth="1"/>
    <col min="1303" max="1304" width="0" style="1" hidden="1" customWidth="1"/>
    <col min="1305" max="1305" width="13.5703125" style="1" bestFit="1" customWidth="1"/>
    <col min="1306" max="1536" width="9.140625" style="1"/>
    <col min="1537" max="1537" width="8.42578125" style="1" customWidth="1"/>
    <col min="1538" max="1538" width="55.42578125" style="1" bestFit="1" customWidth="1"/>
    <col min="1539" max="1539" width="37.5703125" style="1" customWidth="1"/>
    <col min="1540" max="1540" width="25.85546875" style="1" customWidth="1"/>
    <col min="1541" max="1541" width="20.140625" style="1" customWidth="1"/>
    <col min="1542" max="1542" width="12.28515625" style="1" customWidth="1"/>
    <col min="1543" max="1543" width="14.140625" style="1" bestFit="1" customWidth="1"/>
    <col min="1544" max="1544" width="15.42578125" style="1" bestFit="1" customWidth="1"/>
    <col min="1545" max="1545" width="10.28515625" style="1" customWidth="1"/>
    <col min="1546" max="1546" width="8.28515625" style="1" customWidth="1"/>
    <col min="1547" max="1547" width="14.7109375" style="1" customWidth="1"/>
    <col min="1548" max="1548" width="11.5703125" style="1" customWidth="1"/>
    <col min="1549" max="1549" width="15.5703125" style="1" customWidth="1"/>
    <col min="1550" max="1550" width="15.7109375" style="1" customWidth="1"/>
    <col min="1551" max="1551" width="11.85546875" style="1" bestFit="1" customWidth="1"/>
    <col min="1552" max="1552" width="13.28515625" style="1" customWidth="1"/>
    <col min="1553" max="1553" width="16.42578125" style="1" customWidth="1"/>
    <col min="1554" max="1554" width="11.85546875" style="1" bestFit="1" customWidth="1"/>
    <col min="1555" max="1555" width="16" style="1" customWidth="1"/>
    <col min="1556" max="1556" width="17.140625" style="1" customWidth="1"/>
    <col min="1557" max="1558" width="11.85546875" style="1" bestFit="1" customWidth="1"/>
    <col min="1559" max="1560" width="0" style="1" hidden="1" customWidth="1"/>
    <col min="1561" max="1561" width="13.5703125" style="1" bestFit="1" customWidth="1"/>
    <col min="1562" max="1792" width="9.140625" style="1"/>
    <col min="1793" max="1793" width="8.42578125" style="1" customWidth="1"/>
    <col min="1794" max="1794" width="55.42578125" style="1" bestFit="1" customWidth="1"/>
    <col min="1795" max="1795" width="37.5703125" style="1" customWidth="1"/>
    <col min="1796" max="1796" width="25.85546875" style="1" customWidth="1"/>
    <col min="1797" max="1797" width="20.140625" style="1" customWidth="1"/>
    <col min="1798" max="1798" width="12.28515625" style="1" customWidth="1"/>
    <col min="1799" max="1799" width="14.140625" style="1" bestFit="1" customWidth="1"/>
    <col min="1800" max="1800" width="15.42578125" style="1" bestFit="1" customWidth="1"/>
    <col min="1801" max="1801" width="10.28515625" style="1" customWidth="1"/>
    <col min="1802" max="1802" width="8.28515625" style="1" customWidth="1"/>
    <col min="1803" max="1803" width="14.7109375" style="1" customWidth="1"/>
    <col min="1804" max="1804" width="11.5703125" style="1" customWidth="1"/>
    <col min="1805" max="1805" width="15.5703125" style="1" customWidth="1"/>
    <col min="1806" max="1806" width="15.7109375" style="1" customWidth="1"/>
    <col min="1807" max="1807" width="11.85546875" style="1" bestFit="1" customWidth="1"/>
    <col min="1808" max="1808" width="13.28515625" style="1" customWidth="1"/>
    <col min="1809" max="1809" width="16.42578125" style="1" customWidth="1"/>
    <col min="1810" max="1810" width="11.85546875" style="1" bestFit="1" customWidth="1"/>
    <col min="1811" max="1811" width="16" style="1" customWidth="1"/>
    <col min="1812" max="1812" width="17.140625" style="1" customWidth="1"/>
    <col min="1813" max="1814" width="11.85546875" style="1" bestFit="1" customWidth="1"/>
    <col min="1815" max="1816" width="0" style="1" hidden="1" customWidth="1"/>
    <col min="1817" max="1817" width="13.5703125" style="1" bestFit="1" customWidth="1"/>
    <col min="1818" max="2048" width="9.140625" style="1"/>
    <col min="2049" max="2049" width="8.42578125" style="1" customWidth="1"/>
    <col min="2050" max="2050" width="55.42578125" style="1" bestFit="1" customWidth="1"/>
    <col min="2051" max="2051" width="37.5703125" style="1" customWidth="1"/>
    <col min="2052" max="2052" width="25.85546875" style="1" customWidth="1"/>
    <col min="2053" max="2053" width="20.140625" style="1" customWidth="1"/>
    <col min="2054" max="2054" width="12.28515625" style="1" customWidth="1"/>
    <col min="2055" max="2055" width="14.140625" style="1" bestFit="1" customWidth="1"/>
    <col min="2056" max="2056" width="15.42578125" style="1" bestFit="1" customWidth="1"/>
    <col min="2057" max="2057" width="10.28515625" style="1" customWidth="1"/>
    <col min="2058" max="2058" width="8.28515625" style="1" customWidth="1"/>
    <col min="2059" max="2059" width="14.7109375" style="1" customWidth="1"/>
    <col min="2060" max="2060" width="11.5703125" style="1" customWidth="1"/>
    <col min="2061" max="2061" width="15.5703125" style="1" customWidth="1"/>
    <col min="2062" max="2062" width="15.7109375" style="1" customWidth="1"/>
    <col min="2063" max="2063" width="11.85546875" style="1" bestFit="1" customWidth="1"/>
    <col min="2064" max="2064" width="13.28515625" style="1" customWidth="1"/>
    <col min="2065" max="2065" width="16.42578125" style="1" customWidth="1"/>
    <col min="2066" max="2066" width="11.85546875" style="1" bestFit="1" customWidth="1"/>
    <col min="2067" max="2067" width="16" style="1" customWidth="1"/>
    <col min="2068" max="2068" width="17.140625" style="1" customWidth="1"/>
    <col min="2069" max="2070" width="11.85546875" style="1" bestFit="1" customWidth="1"/>
    <col min="2071" max="2072" width="0" style="1" hidden="1" customWidth="1"/>
    <col min="2073" max="2073" width="13.5703125" style="1" bestFit="1" customWidth="1"/>
    <col min="2074" max="2304" width="9.140625" style="1"/>
    <col min="2305" max="2305" width="8.42578125" style="1" customWidth="1"/>
    <col min="2306" max="2306" width="55.42578125" style="1" bestFit="1" customWidth="1"/>
    <col min="2307" max="2307" width="37.5703125" style="1" customWidth="1"/>
    <col min="2308" max="2308" width="25.85546875" style="1" customWidth="1"/>
    <col min="2309" max="2309" width="20.140625" style="1" customWidth="1"/>
    <col min="2310" max="2310" width="12.28515625" style="1" customWidth="1"/>
    <col min="2311" max="2311" width="14.140625" style="1" bestFit="1" customWidth="1"/>
    <col min="2312" max="2312" width="15.42578125" style="1" bestFit="1" customWidth="1"/>
    <col min="2313" max="2313" width="10.28515625" style="1" customWidth="1"/>
    <col min="2314" max="2314" width="8.28515625" style="1" customWidth="1"/>
    <col min="2315" max="2315" width="14.7109375" style="1" customWidth="1"/>
    <col min="2316" max="2316" width="11.5703125" style="1" customWidth="1"/>
    <col min="2317" max="2317" width="15.5703125" style="1" customWidth="1"/>
    <col min="2318" max="2318" width="15.7109375" style="1" customWidth="1"/>
    <col min="2319" max="2319" width="11.85546875" style="1" bestFit="1" customWidth="1"/>
    <col min="2320" max="2320" width="13.28515625" style="1" customWidth="1"/>
    <col min="2321" max="2321" width="16.42578125" style="1" customWidth="1"/>
    <col min="2322" max="2322" width="11.85546875" style="1" bestFit="1" customWidth="1"/>
    <col min="2323" max="2323" width="16" style="1" customWidth="1"/>
    <col min="2324" max="2324" width="17.140625" style="1" customWidth="1"/>
    <col min="2325" max="2326" width="11.85546875" style="1" bestFit="1" customWidth="1"/>
    <col min="2327" max="2328" width="0" style="1" hidden="1" customWidth="1"/>
    <col min="2329" max="2329" width="13.5703125" style="1" bestFit="1" customWidth="1"/>
    <col min="2330" max="2560" width="9.140625" style="1"/>
    <col min="2561" max="2561" width="8.42578125" style="1" customWidth="1"/>
    <col min="2562" max="2562" width="55.42578125" style="1" bestFit="1" customWidth="1"/>
    <col min="2563" max="2563" width="37.5703125" style="1" customWidth="1"/>
    <col min="2564" max="2564" width="25.85546875" style="1" customWidth="1"/>
    <col min="2565" max="2565" width="20.140625" style="1" customWidth="1"/>
    <col min="2566" max="2566" width="12.28515625" style="1" customWidth="1"/>
    <col min="2567" max="2567" width="14.140625" style="1" bestFit="1" customWidth="1"/>
    <col min="2568" max="2568" width="15.42578125" style="1" bestFit="1" customWidth="1"/>
    <col min="2569" max="2569" width="10.28515625" style="1" customWidth="1"/>
    <col min="2570" max="2570" width="8.28515625" style="1" customWidth="1"/>
    <col min="2571" max="2571" width="14.7109375" style="1" customWidth="1"/>
    <col min="2572" max="2572" width="11.5703125" style="1" customWidth="1"/>
    <col min="2573" max="2573" width="15.5703125" style="1" customWidth="1"/>
    <col min="2574" max="2574" width="15.7109375" style="1" customWidth="1"/>
    <col min="2575" max="2575" width="11.85546875" style="1" bestFit="1" customWidth="1"/>
    <col min="2576" max="2576" width="13.28515625" style="1" customWidth="1"/>
    <col min="2577" max="2577" width="16.42578125" style="1" customWidth="1"/>
    <col min="2578" max="2578" width="11.85546875" style="1" bestFit="1" customWidth="1"/>
    <col min="2579" max="2579" width="16" style="1" customWidth="1"/>
    <col min="2580" max="2580" width="17.140625" style="1" customWidth="1"/>
    <col min="2581" max="2582" width="11.85546875" style="1" bestFit="1" customWidth="1"/>
    <col min="2583" max="2584" width="0" style="1" hidden="1" customWidth="1"/>
    <col min="2585" max="2585" width="13.5703125" style="1" bestFit="1" customWidth="1"/>
    <col min="2586" max="2816" width="9.140625" style="1"/>
    <col min="2817" max="2817" width="8.42578125" style="1" customWidth="1"/>
    <col min="2818" max="2818" width="55.42578125" style="1" bestFit="1" customWidth="1"/>
    <col min="2819" max="2819" width="37.5703125" style="1" customWidth="1"/>
    <col min="2820" max="2820" width="25.85546875" style="1" customWidth="1"/>
    <col min="2821" max="2821" width="20.140625" style="1" customWidth="1"/>
    <col min="2822" max="2822" width="12.28515625" style="1" customWidth="1"/>
    <col min="2823" max="2823" width="14.140625" style="1" bestFit="1" customWidth="1"/>
    <col min="2824" max="2824" width="15.42578125" style="1" bestFit="1" customWidth="1"/>
    <col min="2825" max="2825" width="10.28515625" style="1" customWidth="1"/>
    <col min="2826" max="2826" width="8.28515625" style="1" customWidth="1"/>
    <col min="2827" max="2827" width="14.7109375" style="1" customWidth="1"/>
    <col min="2828" max="2828" width="11.5703125" style="1" customWidth="1"/>
    <col min="2829" max="2829" width="15.5703125" style="1" customWidth="1"/>
    <col min="2830" max="2830" width="15.7109375" style="1" customWidth="1"/>
    <col min="2831" max="2831" width="11.85546875" style="1" bestFit="1" customWidth="1"/>
    <col min="2832" max="2832" width="13.28515625" style="1" customWidth="1"/>
    <col min="2833" max="2833" width="16.42578125" style="1" customWidth="1"/>
    <col min="2834" max="2834" width="11.85546875" style="1" bestFit="1" customWidth="1"/>
    <col min="2835" max="2835" width="16" style="1" customWidth="1"/>
    <col min="2836" max="2836" width="17.140625" style="1" customWidth="1"/>
    <col min="2837" max="2838" width="11.85546875" style="1" bestFit="1" customWidth="1"/>
    <col min="2839" max="2840" width="0" style="1" hidden="1" customWidth="1"/>
    <col min="2841" max="2841" width="13.5703125" style="1" bestFit="1" customWidth="1"/>
    <col min="2842" max="3072" width="9.140625" style="1"/>
    <col min="3073" max="3073" width="8.42578125" style="1" customWidth="1"/>
    <col min="3074" max="3074" width="55.42578125" style="1" bestFit="1" customWidth="1"/>
    <col min="3075" max="3075" width="37.5703125" style="1" customWidth="1"/>
    <col min="3076" max="3076" width="25.85546875" style="1" customWidth="1"/>
    <col min="3077" max="3077" width="20.140625" style="1" customWidth="1"/>
    <col min="3078" max="3078" width="12.28515625" style="1" customWidth="1"/>
    <col min="3079" max="3079" width="14.140625" style="1" bestFit="1" customWidth="1"/>
    <col min="3080" max="3080" width="15.42578125" style="1" bestFit="1" customWidth="1"/>
    <col min="3081" max="3081" width="10.28515625" style="1" customWidth="1"/>
    <col min="3082" max="3082" width="8.28515625" style="1" customWidth="1"/>
    <col min="3083" max="3083" width="14.7109375" style="1" customWidth="1"/>
    <col min="3084" max="3084" width="11.5703125" style="1" customWidth="1"/>
    <col min="3085" max="3085" width="15.5703125" style="1" customWidth="1"/>
    <col min="3086" max="3086" width="15.7109375" style="1" customWidth="1"/>
    <col min="3087" max="3087" width="11.85546875" style="1" bestFit="1" customWidth="1"/>
    <col min="3088" max="3088" width="13.28515625" style="1" customWidth="1"/>
    <col min="3089" max="3089" width="16.42578125" style="1" customWidth="1"/>
    <col min="3090" max="3090" width="11.85546875" style="1" bestFit="1" customWidth="1"/>
    <col min="3091" max="3091" width="16" style="1" customWidth="1"/>
    <col min="3092" max="3092" width="17.140625" style="1" customWidth="1"/>
    <col min="3093" max="3094" width="11.85546875" style="1" bestFit="1" customWidth="1"/>
    <col min="3095" max="3096" width="0" style="1" hidden="1" customWidth="1"/>
    <col min="3097" max="3097" width="13.5703125" style="1" bestFit="1" customWidth="1"/>
    <col min="3098" max="3328" width="9.140625" style="1"/>
    <col min="3329" max="3329" width="8.42578125" style="1" customWidth="1"/>
    <col min="3330" max="3330" width="55.42578125" style="1" bestFit="1" customWidth="1"/>
    <col min="3331" max="3331" width="37.5703125" style="1" customWidth="1"/>
    <col min="3332" max="3332" width="25.85546875" style="1" customWidth="1"/>
    <col min="3333" max="3333" width="20.140625" style="1" customWidth="1"/>
    <col min="3334" max="3334" width="12.28515625" style="1" customWidth="1"/>
    <col min="3335" max="3335" width="14.140625" style="1" bestFit="1" customWidth="1"/>
    <col min="3336" max="3336" width="15.42578125" style="1" bestFit="1" customWidth="1"/>
    <col min="3337" max="3337" width="10.28515625" style="1" customWidth="1"/>
    <col min="3338" max="3338" width="8.28515625" style="1" customWidth="1"/>
    <col min="3339" max="3339" width="14.7109375" style="1" customWidth="1"/>
    <col min="3340" max="3340" width="11.5703125" style="1" customWidth="1"/>
    <col min="3341" max="3341" width="15.5703125" style="1" customWidth="1"/>
    <col min="3342" max="3342" width="15.7109375" style="1" customWidth="1"/>
    <col min="3343" max="3343" width="11.85546875" style="1" bestFit="1" customWidth="1"/>
    <col min="3344" max="3344" width="13.28515625" style="1" customWidth="1"/>
    <col min="3345" max="3345" width="16.42578125" style="1" customWidth="1"/>
    <col min="3346" max="3346" width="11.85546875" style="1" bestFit="1" customWidth="1"/>
    <col min="3347" max="3347" width="16" style="1" customWidth="1"/>
    <col min="3348" max="3348" width="17.140625" style="1" customWidth="1"/>
    <col min="3349" max="3350" width="11.85546875" style="1" bestFit="1" customWidth="1"/>
    <col min="3351" max="3352" width="0" style="1" hidden="1" customWidth="1"/>
    <col min="3353" max="3353" width="13.5703125" style="1" bestFit="1" customWidth="1"/>
    <col min="3354" max="3584" width="9.140625" style="1"/>
    <col min="3585" max="3585" width="8.42578125" style="1" customWidth="1"/>
    <col min="3586" max="3586" width="55.42578125" style="1" bestFit="1" customWidth="1"/>
    <col min="3587" max="3587" width="37.5703125" style="1" customWidth="1"/>
    <col min="3588" max="3588" width="25.85546875" style="1" customWidth="1"/>
    <col min="3589" max="3589" width="20.140625" style="1" customWidth="1"/>
    <col min="3590" max="3590" width="12.28515625" style="1" customWidth="1"/>
    <col min="3591" max="3591" width="14.140625" style="1" bestFit="1" customWidth="1"/>
    <col min="3592" max="3592" width="15.42578125" style="1" bestFit="1" customWidth="1"/>
    <col min="3593" max="3593" width="10.28515625" style="1" customWidth="1"/>
    <col min="3594" max="3594" width="8.28515625" style="1" customWidth="1"/>
    <col min="3595" max="3595" width="14.7109375" style="1" customWidth="1"/>
    <col min="3596" max="3596" width="11.5703125" style="1" customWidth="1"/>
    <col min="3597" max="3597" width="15.5703125" style="1" customWidth="1"/>
    <col min="3598" max="3598" width="15.7109375" style="1" customWidth="1"/>
    <col min="3599" max="3599" width="11.85546875" style="1" bestFit="1" customWidth="1"/>
    <col min="3600" max="3600" width="13.28515625" style="1" customWidth="1"/>
    <col min="3601" max="3601" width="16.42578125" style="1" customWidth="1"/>
    <col min="3602" max="3602" width="11.85546875" style="1" bestFit="1" customWidth="1"/>
    <col min="3603" max="3603" width="16" style="1" customWidth="1"/>
    <col min="3604" max="3604" width="17.140625" style="1" customWidth="1"/>
    <col min="3605" max="3606" width="11.85546875" style="1" bestFit="1" customWidth="1"/>
    <col min="3607" max="3608" width="0" style="1" hidden="1" customWidth="1"/>
    <col min="3609" max="3609" width="13.5703125" style="1" bestFit="1" customWidth="1"/>
    <col min="3610" max="3840" width="9.140625" style="1"/>
    <col min="3841" max="3841" width="8.42578125" style="1" customWidth="1"/>
    <col min="3842" max="3842" width="55.42578125" style="1" bestFit="1" customWidth="1"/>
    <col min="3843" max="3843" width="37.5703125" style="1" customWidth="1"/>
    <col min="3844" max="3844" width="25.85546875" style="1" customWidth="1"/>
    <col min="3845" max="3845" width="20.140625" style="1" customWidth="1"/>
    <col min="3846" max="3846" width="12.28515625" style="1" customWidth="1"/>
    <col min="3847" max="3847" width="14.140625" style="1" bestFit="1" customWidth="1"/>
    <col min="3848" max="3848" width="15.42578125" style="1" bestFit="1" customWidth="1"/>
    <col min="3849" max="3849" width="10.28515625" style="1" customWidth="1"/>
    <col min="3850" max="3850" width="8.28515625" style="1" customWidth="1"/>
    <col min="3851" max="3851" width="14.7109375" style="1" customWidth="1"/>
    <col min="3852" max="3852" width="11.5703125" style="1" customWidth="1"/>
    <col min="3853" max="3853" width="15.5703125" style="1" customWidth="1"/>
    <col min="3854" max="3854" width="15.7109375" style="1" customWidth="1"/>
    <col min="3855" max="3855" width="11.85546875" style="1" bestFit="1" customWidth="1"/>
    <col min="3856" max="3856" width="13.28515625" style="1" customWidth="1"/>
    <col min="3857" max="3857" width="16.42578125" style="1" customWidth="1"/>
    <col min="3858" max="3858" width="11.85546875" style="1" bestFit="1" customWidth="1"/>
    <col min="3859" max="3859" width="16" style="1" customWidth="1"/>
    <col min="3860" max="3860" width="17.140625" style="1" customWidth="1"/>
    <col min="3861" max="3862" width="11.85546875" style="1" bestFit="1" customWidth="1"/>
    <col min="3863" max="3864" width="0" style="1" hidden="1" customWidth="1"/>
    <col min="3865" max="3865" width="13.5703125" style="1" bestFit="1" customWidth="1"/>
    <col min="3866" max="4096" width="9.140625" style="1"/>
    <col min="4097" max="4097" width="8.42578125" style="1" customWidth="1"/>
    <col min="4098" max="4098" width="55.42578125" style="1" bestFit="1" customWidth="1"/>
    <col min="4099" max="4099" width="37.5703125" style="1" customWidth="1"/>
    <col min="4100" max="4100" width="25.85546875" style="1" customWidth="1"/>
    <col min="4101" max="4101" width="20.140625" style="1" customWidth="1"/>
    <col min="4102" max="4102" width="12.28515625" style="1" customWidth="1"/>
    <col min="4103" max="4103" width="14.140625" style="1" bestFit="1" customWidth="1"/>
    <col min="4104" max="4104" width="15.42578125" style="1" bestFit="1" customWidth="1"/>
    <col min="4105" max="4105" width="10.28515625" style="1" customWidth="1"/>
    <col min="4106" max="4106" width="8.28515625" style="1" customWidth="1"/>
    <col min="4107" max="4107" width="14.7109375" style="1" customWidth="1"/>
    <col min="4108" max="4108" width="11.5703125" style="1" customWidth="1"/>
    <col min="4109" max="4109" width="15.5703125" style="1" customWidth="1"/>
    <col min="4110" max="4110" width="15.7109375" style="1" customWidth="1"/>
    <col min="4111" max="4111" width="11.85546875" style="1" bestFit="1" customWidth="1"/>
    <col min="4112" max="4112" width="13.28515625" style="1" customWidth="1"/>
    <col min="4113" max="4113" width="16.42578125" style="1" customWidth="1"/>
    <col min="4114" max="4114" width="11.85546875" style="1" bestFit="1" customWidth="1"/>
    <col min="4115" max="4115" width="16" style="1" customWidth="1"/>
    <col min="4116" max="4116" width="17.140625" style="1" customWidth="1"/>
    <col min="4117" max="4118" width="11.85546875" style="1" bestFit="1" customWidth="1"/>
    <col min="4119" max="4120" width="0" style="1" hidden="1" customWidth="1"/>
    <col min="4121" max="4121" width="13.5703125" style="1" bestFit="1" customWidth="1"/>
    <col min="4122" max="4352" width="9.140625" style="1"/>
    <col min="4353" max="4353" width="8.42578125" style="1" customWidth="1"/>
    <col min="4354" max="4354" width="55.42578125" style="1" bestFit="1" customWidth="1"/>
    <col min="4355" max="4355" width="37.5703125" style="1" customWidth="1"/>
    <col min="4356" max="4356" width="25.85546875" style="1" customWidth="1"/>
    <col min="4357" max="4357" width="20.140625" style="1" customWidth="1"/>
    <col min="4358" max="4358" width="12.28515625" style="1" customWidth="1"/>
    <col min="4359" max="4359" width="14.140625" style="1" bestFit="1" customWidth="1"/>
    <col min="4360" max="4360" width="15.42578125" style="1" bestFit="1" customWidth="1"/>
    <col min="4361" max="4361" width="10.28515625" style="1" customWidth="1"/>
    <col min="4362" max="4362" width="8.28515625" style="1" customWidth="1"/>
    <col min="4363" max="4363" width="14.7109375" style="1" customWidth="1"/>
    <col min="4364" max="4364" width="11.5703125" style="1" customWidth="1"/>
    <col min="4365" max="4365" width="15.5703125" style="1" customWidth="1"/>
    <col min="4366" max="4366" width="15.7109375" style="1" customWidth="1"/>
    <col min="4367" max="4367" width="11.85546875" style="1" bestFit="1" customWidth="1"/>
    <col min="4368" max="4368" width="13.28515625" style="1" customWidth="1"/>
    <col min="4369" max="4369" width="16.42578125" style="1" customWidth="1"/>
    <col min="4370" max="4370" width="11.85546875" style="1" bestFit="1" customWidth="1"/>
    <col min="4371" max="4371" width="16" style="1" customWidth="1"/>
    <col min="4372" max="4372" width="17.140625" style="1" customWidth="1"/>
    <col min="4373" max="4374" width="11.85546875" style="1" bestFit="1" customWidth="1"/>
    <col min="4375" max="4376" width="0" style="1" hidden="1" customWidth="1"/>
    <col min="4377" max="4377" width="13.5703125" style="1" bestFit="1" customWidth="1"/>
    <col min="4378" max="4608" width="9.140625" style="1"/>
    <col min="4609" max="4609" width="8.42578125" style="1" customWidth="1"/>
    <col min="4610" max="4610" width="55.42578125" style="1" bestFit="1" customWidth="1"/>
    <col min="4611" max="4611" width="37.5703125" style="1" customWidth="1"/>
    <col min="4612" max="4612" width="25.85546875" style="1" customWidth="1"/>
    <col min="4613" max="4613" width="20.140625" style="1" customWidth="1"/>
    <col min="4614" max="4614" width="12.28515625" style="1" customWidth="1"/>
    <col min="4615" max="4615" width="14.140625" style="1" bestFit="1" customWidth="1"/>
    <col min="4616" max="4616" width="15.42578125" style="1" bestFit="1" customWidth="1"/>
    <col min="4617" max="4617" width="10.28515625" style="1" customWidth="1"/>
    <col min="4618" max="4618" width="8.28515625" style="1" customWidth="1"/>
    <col min="4619" max="4619" width="14.7109375" style="1" customWidth="1"/>
    <col min="4620" max="4620" width="11.5703125" style="1" customWidth="1"/>
    <col min="4621" max="4621" width="15.5703125" style="1" customWidth="1"/>
    <col min="4622" max="4622" width="15.7109375" style="1" customWidth="1"/>
    <col min="4623" max="4623" width="11.85546875" style="1" bestFit="1" customWidth="1"/>
    <col min="4624" max="4624" width="13.28515625" style="1" customWidth="1"/>
    <col min="4625" max="4625" width="16.42578125" style="1" customWidth="1"/>
    <col min="4626" max="4626" width="11.85546875" style="1" bestFit="1" customWidth="1"/>
    <col min="4627" max="4627" width="16" style="1" customWidth="1"/>
    <col min="4628" max="4628" width="17.140625" style="1" customWidth="1"/>
    <col min="4629" max="4630" width="11.85546875" style="1" bestFit="1" customWidth="1"/>
    <col min="4631" max="4632" width="0" style="1" hidden="1" customWidth="1"/>
    <col min="4633" max="4633" width="13.5703125" style="1" bestFit="1" customWidth="1"/>
    <col min="4634" max="4864" width="9.140625" style="1"/>
    <col min="4865" max="4865" width="8.42578125" style="1" customWidth="1"/>
    <col min="4866" max="4866" width="55.42578125" style="1" bestFit="1" customWidth="1"/>
    <col min="4867" max="4867" width="37.5703125" style="1" customWidth="1"/>
    <col min="4868" max="4868" width="25.85546875" style="1" customWidth="1"/>
    <col min="4869" max="4869" width="20.140625" style="1" customWidth="1"/>
    <col min="4870" max="4870" width="12.28515625" style="1" customWidth="1"/>
    <col min="4871" max="4871" width="14.140625" style="1" bestFit="1" customWidth="1"/>
    <col min="4872" max="4872" width="15.42578125" style="1" bestFit="1" customWidth="1"/>
    <col min="4873" max="4873" width="10.28515625" style="1" customWidth="1"/>
    <col min="4874" max="4874" width="8.28515625" style="1" customWidth="1"/>
    <col min="4875" max="4875" width="14.7109375" style="1" customWidth="1"/>
    <col min="4876" max="4876" width="11.5703125" style="1" customWidth="1"/>
    <col min="4877" max="4877" width="15.5703125" style="1" customWidth="1"/>
    <col min="4878" max="4878" width="15.7109375" style="1" customWidth="1"/>
    <col min="4879" max="4879" width="11.85546875" style="1" bestFit="1" customWidth="1"/>
    <col min="4880" max="4880" width="13.28515625" style="1" customWidth="1"/>
    <col min="4881" max="4881" width="16.42578125" style="1" customWidth="1"/>
    <col min="4882" max="4882" width="11.85546875" style="1" bestFit="1" customWidth="1"/>
    <col min="4883" max="4883" width="16" style="1" customWidth="1"/>
    <col min="4884" max="4884" width="17.140625" style="1" customWidth="1"/>
    <col min="4885" max="4886" width="11.85546875" style="1" bestFit="1" customWidth="1"/>
    <col min="4887" max="4888" width="0" style="1" hidden="1" customWidth="1"/>
    <col min="4889" max="4889" width="13.5703125" style="1" bestFit="1" customWidth="1"/>
    <col min="4890" max="5120" width="9.140625" style="1"/>
    <col min="5121" max="5121" width="8.42578125" style="1" customWidth="1"/>
    <col min="5122" max="5122" width="55.42578125" style="1" bestFit="1" customWidth="1"/>
    <col min="5123" max="5123" width="37.5703125" style="1" customWidth="1"/>
    <col min="5124" max="5124" width="25.85546875" style="1" customWidth="1"/>
    <col min="5125" max="5125" width="20.140625" style="1" customWidth="1"/>
    <col min="5126" max="5126" width="12.28515625" style="1" customWidth="1"/>
    <col min="5127" max="5127" width="14.140625" style="1" bestFit="1" customWidth="1"/>
    <col min="5128" max="5128" width="15.42578125" style="1" bestFit="1" customWidth="1"/>
    <col min="5129" max="5129" width="10.28515625" style="1" customWidth="1"/>
    <col min="5130" max="5130" width="8.28515625" style="1" customWidth="1"/>
    <col min="5131" max="5131" width="14.7109375" style="1" customWidth="1"/>
    <col min="5132" max="5132" width="11.5703125" style="1" customWidth="1"/>
    <col min="5133" max="5133" width="15.5703125" style="1" customWidth="1"/>
    <col min="5134" max="5134" width="15.7109375" style="1" customWidth="1"/>
    <col min="5135" max="5135" width="11.85546875" style="1" bestFit="1" customWidth="1"/>
    <col min="5136" max="5136" width="13.28515625" style="1" customWidth="1"/>
    <col min="5137" max="5137" width="16.42578125" style="1" customWidth="1"/>
    <col min="5138" max="5138" width="11.85546875" style="1" bestFit="1" customWidth="1"/>
    <col min="5139" max="5139" width="16" style="1" customWidth="1"/>
    <col min="5140" max="5140" width="17.140625" style="1" customWidth="1"/>
    <col min="5141" max="5142" width="11.85546875" style="1" bestFit="1" customWidth="1"/>
    <col min="5143" max="5144" width="0" style="1" hidden="1" customWidth="1"/>
    <col min="5145" max="5145" width="13.5703125" style="1" bestFit="1" customWidth="1"/>
    <col min="5146" max="5376" width="9.140625" style="1"/>
    <col min="5377" max="5377" width="8.42578125" style="1" customWidth="1"/>
    <col min="5378" max="5378" width="55.42578125" style="1" bestFit="1" customWidth="1"/>
    <col min="5379" max="5379" width="37.5703125" style="1" customWidth="1"/>
    <col min="5380" max="5380" width="25.85546875" style="1" customWidth="1"/>
    <col min="5381" max="5381" width="20.140625" style="1" customWidth="1"/>
    <col min="5382" max="5382" width="12.28515625" style="1" customWidth="1"/>
    <col min="5383" max="5383" width="14.140625" style="1" bestFit="1" customWidth="1"/>
    <col min="5384" max="5384" width="15.42578125" style="1" bestFit="1" customWidth="1"/>
    <col min="5385" max="5385" width="10.28515625" style="1" customWidth="1"/>
    <col min="5386" max="5386" width="8.28515625" style="1" customWidth="1"/>
    <col min="5387" max="5387" width="14.7109375" style="1" customWidth="1"/>
    <col min="5388" max="5388" width="11.5703125" style="1" customWidth="1"/>
    <col min="5389" max="5389" width="15.5703125" style="1" customWidth="1"/>
    <col min="5390" max="5390" width="15.7109375" style="1" customWidth="1"/>
    <col min="5391" max="5391" width="11.85546875" style="1" bestFit="1" customWidth="1"/>
    <col min="5392" max="5392" width="13.28515625" style="1" customWidth="1"/>
    <col min="5393" max="5393" width="16.42578125" style="1" customWidth="1"/>
    <col min="5394" max="5394" width="11.85546875" style="1" bestFit="1" customWidth="1"/>
    <col min="5395" max="5395" width="16" style="1" customWidth="1"/>
    <col min="5396" max="5396" width="17.140625" style="1" customWidth="1"/>
    <col min="5397" max="5398" width="11.85546875" style="1" bestFit="1" customWidth="1"/>
    <col min="5399" max="5400" width="0" style="1" hidden="1" customWidth="1"/>
    <col min="5401" max="5401" width="13.5703125" style="1" bestFit="1" customWidth="1"/>
    <col min="5402" max="5632" width="9.140625" style="1"/>
    <col min="5633" max="5633" width="8.42578125" style="1" customWidth="1"/>
    <col min="5634" max="5634" width="55.42578125" style="1" bestFit="1" customWidth="1"/>
    <col min="5635" max="5635" width="37.5703125" style="1" customWidth="1"/>
    <col min="5636" max="5636" width="25.85546875" style="1" customWidth="1"/>
    <col min="5637" max="5637" width="20.140625" style="1" customWidth="1"/>
    <col min="5638" max="5638" width="12.28515625" style="1" customWidth="1"/>
    <col min="5639" max="5639" width="14.140625" style="1" bestFit="1" customWidth="1"/>
    <col min="5640" max="5640" width="15.42578125" style="1" bestFit="1" customWidth="1"/>
    <col min="5641" max="5641" width="10.28515625" style="1" customWidth="1"/>
    <col min="5642" max="5642" width="8.28515625" style="1" customWidth="1"/>
    <col min="5643" max="5643" width="14.7109375" style="1" customWidth="1"/>
    <col min="5644" max="5644" width="11.5703125" style="1" customWidth="1"/>
    <col min="5645" max="5645" width="15.5703125" style="1" customWidth="1"/>
    <col min="5646" max="5646" width="15.7109375" style="1" customWidth="1"/>
    <col min="5647" max="5647" width="11.85546875" style="1" bestFit="1" customWidth="1"/>
    <col min="5648" max="5648" width="13.28515625" style="1" customWidth="1"/>
    <col min="5649" max="5649" width="16.42578125" style="1" customWidth="1"/>
    <col min="5650" max="5650" width="11.85546875" style="1" bestFit="1" customWidth="1"/>
    <col min="5651" max="5651" width="16" style="1" customWidth="1"/>
    <col min="5652" max="5652" width="17.140625" style="1" customWidth="1"/>
    <col min="5653" max="5654" width="11.85546875" style="1" bestFit="1" customWidth="1"/>
    <col min="5655" max="5656" width="0" style="1" hidden="1" customWidth="1"/>
    <col min="5657" max="5657" width="13.5703125" style="1" bestFit="1" customWidth="1"/>
    <col min="5658" max="5888" width="9.140625" style="1"/>
    <col min="5889" max="5889" width="8.42578125" style="1" customWidth="1"/>
    <col min="5890" max="5890" width="55.42578125" style="1" bestFit="1" customWidth="1"/>
    <col min="5891" max="5891" width="37.5703125" style="1" customWidth="1"/>
    <col min="5892" max="5892" width="25.85546875" style="1" customWidth="1"/>
    <col min="5893" max="5893" width="20.140625" style="1" customWidth="1"/>
    <col min="5894" max="5894" width="12.28515625" style="1" customWidth="1"/>
    <col min="5895" max="5895" width="14.140625" style="1" bestFit="1" customWidth="1"/>
    <col min="5896" max="5896" width="15.42578125" style="1" bestFit="1" customWidth="1"/>
    <col min="5897" max="5897" width="10.28515625" style="1" customWidth="1"/>
    <col min="5898" max="5898" width="8.28515625" style="1" customWidth="1"/>
    <col min="5899" max="5899" width="14.7109375" style="1" customWidth="1"/>
    <col min="5900" max="5900" width="11.5703125" style="1" customWidth="1"/>
    <col min="5901" max="5901" width="15.5703125" style="1" customWidth="1"/>
    <col min="5902" max="5902" width="15.7109375" style="1" customWidth="1"/>
    <col min="5903" max="5903" width="11.85546875" style="1" bestFit="1" customWidth="1"/>
    <col min="5904" max="5904" width="13.28515625" style="1" customWidth="1"/>
    <col min="5905" max="5905" width="16.42578125" style="1" customWidth="1"/>
    <col min="5906" max="5906" width="11.85546875" style="1" bestFit="1" customWidth="1"/>
    <col min="5907" max="5907" width="16" style="1" customWidth="1"/>
    <col min="5908" max="5908" width="17.140625" style="1" customWidth="1"/>
    <col min="5909" max="5910" width="11.85546875" style="1" bestFit="1" customWidth="1"/>
    <col min="5911" max="5912" width="0" style="1" hidden="1" customWidth="1"/>
    <col min="5913" max="5913" width="13.5703125" style="1" bestFit="1" customWidth="1"/>
    <col min="5914" max="6144" width="9.140625" style="1"/>
    <col min="6145" max="6145" width="8.42578125" style="1" customWidth="1"/>
    <col min="6146" max="6146" width="55.42578125" style="1" bestFit="1" customWidth="1"/>
    <col min="6147" max="6147" width="37.5703125" style="1" customWidth="1"/>
    <col min="6148" max="6148" width="25.85546875" style="1" customWidth="1"/>
    <col min="6149" max="6149" width="20.140625" style="1" customWidth="1"/>
    <col min="6150" max="6150" width="12.28515625" style="1" customWidth="1"/>
    <col min="6151" max="6151" width="14.140625" style="1" bestFit="1" customWidth="1"/>
    <col min="6152" max="6152" width="15.42578125" style="1" bestFit="1" customWidth="1"/>
    <col min="6153" max="6153" width="10.28515625" style="1" customWidth="1"/>
    <col min="6154" max="6154" width="8.28515625" style="1" customWidth="1"/>
    <col min="6155" max="6155" width="14.7109375" style="1" customWidth="1"/>
    <col min="6156" max="6156" width="11.5703125" style="1" customWidth="1"/>
    <col min="6157" max="6157" width="15.5703125" style="1" customWidth="1"/>
    <col min="6158" max="6158" width="15.7109375" style="1" customWidth="1"/>
    <col min="6159" max="6159" width="11.85546875" style="1" bestFit="1" customWidth="1"/>
    <col min="6160" max="6160" width="13.28515625" style="1" customWidth="1"/>
    <col min="6161" max="6161" width="16.42578125" style="1" customWidth="1"/>
    <col min="6162" max="6162" width="11.85546875" style="1" bestFit="1" customWidth="1"/>
    <col min="6163" max="6163" width="16" style="1" customWidth="1"/>
    <col min="6164" max="6164" width="17.140625" style="1" customWidth="1"/>
    <col min="6165" max="6166" width="11.85546875" style="1" bestFit="1" customWidth="1"/>
    <col min="6167" max="6168" width="0" style="1" hidden="1" customWidth="1"/>
    <col min="6169" max="6169" width="13.5703125" style="1" bestFit="1" customWidth="1"/>
    <col min="6170" max="6400" width="9.140625" style="1"/>
    <col min="6401" max="6401" width="8.42578125" style="1" customWidth="1"/>
    <col min="6402" max="6402" width="55.42578125" style="1" bestFit="1" customWidth="1"/>
    <col min="6403" max="6403" width="37.5703125" style="1" customWidth="1"/>
    <col min="6404" max="6404" width="25.85546875" style="1" customWidth="1"/>
    <col min="6405" max="6405" width="20.140625" style="1" customWidth="1"/>
    <col min="6406" max="6406" width="12.28515625" style="1" customWidth="1"/>
    <col min="6407" max="6407" width="14.140625" style="1" bestFit="1" customWidth="1"/>
    <col min="6408" max="6408" width="15.42578125" style="1" bestFit="1" customWidth="1"/>
    <col min="6409" max="6409" width="10.28515625" style="1" customWidth="1"/>
    <col min="6410" max="6410" width="8.28515625" style="1" customWidth="1"/>
    <col min="6411" max="6411" width="14.7109375" style="1" customWidth="1"/>
    <col min="6412" max="6412" width="11.5703125" style="1" customWidth="1"/>
    <col min="6413" max="6413" width="15.5703125" style="1" customWidth="1"/>
    <col min="6414" max="6414" width="15.7109375" style="1" customWidth="1"/>
    <col min="6415" max="6415" width="11.85546875" style="1" bestFit="1" customWidth="1"/>
    <col min="6416" max="6416" width="13.28515625" style="1" customWidth="1"/>
    <col min="6417" max="6417" width="16.42578125" style="1" customWidth="1"/>
    <col min="6418" max="6418" width="11.85546875" style="1" bestFit="1" customWidth="1"/>
    <col min="6419" max="6419" width="16" style="1" customWidth="1"/>
    <col min="6420" max="6420" width="17.140625" style="1" customWidth="1"/>
    <col min="6421" max="6422" width="11.85546875" style="1" bestFit="1" customWidth="1"/>
    <col min="6423" max="6424" width="0" style="1" hidden="1" customWidth="1"/>
    <col min="6425" max="6425" width="13.5703125" style="1" bestFit="1" customWidth="1"/>
    <col min="6426" max="6656" width="9.140625" style="1"/>
    <col min="6657" max="6657" width="8.42578125" style="1" customWidth="1"/>
    <col min="6658" max="6658" width="55.42578125" style="1" bestFit="1" customWidth="1"/>
    <col min="6659" max="6659" width="37.5703125" style="1" customWidth="1"/>
    <col min="6660" max="6660" width="25.85546875" style="1" customWidth="1"/>
    <col min="6661" max="6661" width="20.140625" style="1" customWidth="1"/>
    <col min="6662" max="6662" width="12.28515625" style="1" customWidth="1"/>
    <col min="6663" max="6663" width="14.140625" style="1" bestFit="1" customWidth="1"/>
    <col min="6664" max="6664" width="15.42578125" style="1" bestFit="1" customWidth="1"/>
    <col min="6665" max="6665" width="10.28515625" style="1" customWidth="1"/>
    <col min="6666" max="6666" width="8.28515625" style="1" customWidth="1"/>
    <col min="6667" max="6667" width="14.7109375" style="1" customWidth="1"/>
    <col min="6668" max="6668" width="11.5703125" style="1" customWidth="1"/>
    <col min="6669" max="6669" width="15.5703125" style="1" customWidth="1"/>
    <col min="6670" max="6670" width="15.7109375" style="1" customWidth="1"/>
    <col min="6671" max="6671" width="11.85546875" style="1" bestFit="1" customWidth="1"/>
    <col min="6672" max="6672" width="13.28515625" style="1" customWidth="1"/>
    <col min="6673" max="6673" width="16.42578125" style="1" customWidth="1"/>
    <col min="6674" max="6674" width="11.85546875" style="1" bestFit="1" customWidth="1"/>
    <col min="6675" max="6675" width="16" style="1" customWidth="1"/>
    <col min="6676" max="6676" width="17.140625" style="1" customWidth="1"/>
    <col min="6677" max="6678" width="11.85546875" style="1" bestFit="1" customWidth="1"/>
    <col min="6679" max="6680" width="0" style="1" hidden="1" customWidth="1"/>
    <col min="6681" max="6681" width="13.5703125" style="1" bestFit="1" customWidth="1"/>
    <col min="6682" max="6912" width="9.140625" style="1"/>
    <col min="6913" max="6913" width="8.42578125" style="1" customWidth="1"/>
    <col min="6914" max="6914" width="55.42578125" style="1" bestFit="1" customWidth="1"/>
    <col min="6915" max="6915" width="37.5703125" style="1" customWidth="1"/>
    <col min="6916" max="6916" width="25.85546875" style="1" customWidth="1"/>
    <col min="6917" max="6917" width="20.140625" style="1" customWidth="1"/>
    <col min="6918" max="6918" width="12.28515625" style="1" customWidth="1"/>
    <col min="6919" max="6919" width="14.140625" style="1" bestFit="1" customWidth="1"/>
    <col min="6920" max="6920" width="15.42578125" style="1" bestFit="1" customWidth="1"/>
    <col min="6921" max="6921" width="10.28515625" style="1" customWidth="1"/>
    <col min="6922" max="6922" width="8.28515625" style="1" customWidth="1"/>
    <col min="6923" max="6923" width="14.7109375" style="1" customWidth="1"/>
    <col min="6924" max="6924" width="11.5703125" style="1" customWidth="1"/>
    <col min="6925" max="6925" width="15.5703125" style="1" customWidth="1"/>
    <col min="6926" max="6926" width="15.7109375" style="1" customWidth="1"/>
    <col min="6927" max="6927" width="11.85546875" style="1" bestFit="1" customWidth="1"/>
    <col min="6928" max="6928" width="13.28515625" style="1" customWidth="1"/>
    <col min="6929" max="6929" width="16.42578125" style="1" customWidth="1"/>
    <col min="6930" max="6930" width="11.85546875" style="1" bestFit="1" customWidth="1"/>
    <col min="6931" max="6931" width="16" style="1" customWidth="1"/>
    <col min="6932" max="6932" width="17.140625" style="1" customWidth="1"/>
    <col min="6933" max="6934" width="11.85546875" style="1" bestFit="1" customWidth="1"/>
    <col min="6935" max="6936" width="0" style="1" hidden="1" customWidth="1"/>
    <col min="6937" max="6937" width="13.5703125" style="1" bestFit="1" customWidth="1"/>
    <col min="6938" max="7168" width="9.140625" style="1"/>
    <col min="7169" max="7169" width="8.42578125" style="1" customWidth="1"/>
    <col min="7170" max="7170" width="55.42578125" style="1" bestFit="1" customWidth="1"/>
    <col min="7171" max="7171" width="37.5703125" style="1" customWidth="1"/>
    <col min="7172" max="7172" width="25.85546875" style="1" customWidth="1"/>
    <col min="7173" max="7173" width="20.140625" style="1" customWidth="1"/>
    <col min="7174" max="7174" width="12.28515625" style="1" customWidth="1"/>
    <col min="7175" max="7175" width="14.140625" style="1" bestFit="1" customWidth="1"/>
    <col min="7176" max="7176" width="15.42578125" style="1" bestFit="1" customWidth="1"/>
    <col min="7177" max="7177" width="10.28515625" style="1" customWidth="1"/>
    <col min="7178" max="7178" width="8.28515625" style="1" customWidth="1"/>
    <col min="7179" max="7179" width="14.7109375" style="1" customWidth="1"/>
    <col min="7180" max="7180" width="11.5703125" style="1" customWidth="1"/>
    <col min="7181" max="7181" width="15.5703125" style="1" customWidth="1"/>
    <col min="7182" max="7182" width="15.7109375" style="1" customWidth="1"/>
    <col min="7183" max="7183" width="11.85546875" style="1" bestFit="1" customWidth="1"/>
    <col min="7184" max="7184" width="13.28515625" style="1" customWidth="1"/>
    <col min="7185" max="7185" width="16.42578125" style="1" customWidth="1"/>
    <col min="7186" max="7186" width="11.85546875" style="1" bestFit="1" customWidth="1"/>
    <col min="7187" max="7187" width="16" style="1" customWidth="1"/>
    <col min="7188" max="7188" width="17.140625" style="1" customWidth="1"/>
    <col min="7189" max="7190" width="11.85546875" style="1" bestFit="1" customWidth="1"/>
    <col min="7191" max="7192" width="0" style="1" hidden="1" customWidth="1"/>
    <col min="7193" max="7193" width="13.5703125" style="1" bestFit="1" customWidth="1"/>
    <col min="7194" max="7424" width="9.140625" style="1"/>
    <col min="7425" max="7425" width="8.42578125" style="1" customWidth="1"/>
    <col min="7426" max="7426" width="55.42578125" style="1" bestFit="1" customWidth="1"/>
    <col min="7427" max="7427" width="37.5703125" style="1" customWidth="1"/>
    <col min="7428" max="7428" width="25.85546875" style="1" customWidth="1"/>
    <col min="7429" max="7429" width="20.140625" style="1" customWidth="1"/>
    <col min="7430" max="7430" width="12.28515625" style="1" customWidth="1"/>
    <col min="7431" max="7431" width="14.140625" style="1" bestFit="1" customWidth="1"/>
    <col min="7432" max="7432" width="15.42578125" style="1" bestFit="1" customWidth="1"/>
    <col min="7433" max="7433" width="10.28515625" style="1" customWidth="1"/>
    <col min="7434" max="7434" width="8.28515625" style="1" customWidth="1"/>
    <col min="7435" max="7435" width="14.7109375" style="1" customWidth="1"/>
    <col min="7436" max="7436" width="11.5703125" style="1" customWidth="1"/>
    <col min="7437" max="7437" width="15.5703125" style="1" customWidth="1"/>
    <col min="7438" max="7438" width="15.7109375" style="1" customWidth="1"/>
    <col min="7439" max="7439" width="11.85546875" style="1" bestFit="1" customWidth="1"/>
    <col min="7440" max="7440" width="13.28515625" style="1" customWidth="1"/>
    <col min="7441" max="7441" width="16.42578125" style="1" customWidth="1"/>
    <col min="7442" max="7442" width="11.85546875" style="1" bestFit="1" customWidth="1"/>
    <col min="7443" max="7443" width="16" style="1" customWidth="1"/>
    <col min="7444" max="7444" width="17.140625" style="1" customWidth="1"/>
    <col min="7445" max="7446" width="11.85546875" style="1" bestFit="1" customWidth="1"/>
    <col min="7447" max="7448" width="0" style="1" hidden="1" customWidth="1"/>
    <col min="7449" max="7449" width="13.5703125" style="1" bestFit="1" customWidth="1"/>
    <col min="7450" max="7680" width="9.140625" style="1"/>
    <col min="7681" max="7681" width="8.42578125" style="1" customWidth="1"/>
    <col min="7682" max="7682" width="55.42578125" style="1" bestFit="1" customWidth="1"/>
    <col min="7683" max="7683" width="37.5703125" style="1" customWidth="1"/>
    <col min="7684" max="7684" width="25.85546875" style="1" customWidth="1"/>
    <col min="7685" max="7685" width="20.140625" style="1" customWidth="1"/>
    <col min="7686" max="7686" width="12.28515625" style="1" customWidth="1"/>
    <col min="7687" max="7687" width="14.140625" style="1" bestFit="1" customWidth="1"/>
    <col min="7688" max="7688" width="15.42578125" style="1" bestFit="1" customWidth="1"/>
    <col min="7689" max="7689" width="10.28515625" style="1" customWidth="1"/>
    <col min="7690" max="7690" width="8.28515625" style="1" customWidth="1"/>
    <col min="7691" max="7691" width="14.7109375" style="1" customWidth="1"/>
    <col min="7692" max="7692" width="11.5703125" style="1" customWidth="1"/>
    <col min="7693" max="7693" width="15.5703125" style="1" customWidth="1"/>
    <col min="7694" max="7694" width="15.7109375" style="1" customWidth="1"/>
    <col min="7695" max="7695" width="11.85546875" style="1" bestFit="1" customWidth="1"/>
    <col min="7696" max="7696" width="13.28515625" style="1" customWidth="1"/>
    <col min="7697" max="7697" width="16.42578125" style="1" customWidth="1"/>
    <col min="7698" max="7698" width="11.85546875" style="1" bestFit="1" customWidth="1"/>
    <col min="7699" max="7699" width="16" style="1" customWidth="1"/>
    <col min="7700" max="7700" width="17.140625" style="1" customWidth="1"/>
    <col min="7701" max="7702" width="11.85546875" style="1" bestFit="1" customWidth="1"/>
    <col min="7703" max="7704" width="0" style="1" hidden="1" customWidth="1"/>
    <col min="7705" max="7705" width="13.5703125" style="1" bestFit="1" customWidth="1"/>
    <col min="7706" max="7936" width="9.140625" style="1"/>
    <col min="7937" max="7937" width="8.42578125" style="1" customWidth="1"/>
    <col min="7938" max="7938" width="55.42578125" style="1" bestFit="1" customWidth="1"/>
    <col min="7939" max="7939" width="37.5703125" style="1" customWidth="1"/>
    <col min="7940" max="7940" width="25.85546875" style="1" customWidth="1"/>
    <col min="7941" max="7941" width="20.140625" style="1" customWidth="1"/>
    <col min="7942" max="7942" width="12.28515625" style="1" customWidth="1"/>
    <col min="7943" max="7943" width="14.140625" style="1" bestFit="1" customWidth="1"/>
    <col min="7944" max="7944" width="15.42578125" style="1" bestFit="1" customWidth="1"/>
    <col min="7945" max="7945" width="10.28515625" style="1" customWidth="1"/>
    <col min="7946" max="7946" width="8.28515625" style="1" customWidth="1"/>
    <col min="7947" max="7947" width="14.7109375" style="1" customWidth="1"/>
    <col min="7948" max="7948" width="11.5703125" style="1" customWidth="1"/>
    <col min="7949" max="7949" width="15.5703125" style="1" customWidth="1"/>
    <col min="7950" max="7950" width="15.7109375" style="1" customWidth="1"/>
    <col min="7951" max="7951" width="11.85546875" style="1" bestFit="1" customWidth="1"/>
    <col min="7952" max="7952" width="13.28515625" style="1" customWidth="1"/>
    <col min="7953" max="7953" width="16.42578125" style="1" customWidth="1"/>
    <col min="7954" max="7954" width="11.85546875" style="1" bestFit="1" customWidth="1"/>
    <col min="7955" max="7955" width="16" style="1" customWidth="1"/>
    <col min="7956" max="7956" width="17.140625" style="1" customWidth="1"/>
    <col min="7957" max="7958" width="11.85546875" style="1" bestFit="1" customWidth="1"/>
    <col min="7959" max="7960" width="0" style="1" hidden="1" customWidth="1"/>
    <col min="7961" max="7961" width="13.5703125" style="1" bestFit="1" customWidth="1"/>
    <col min="7962" max="8192" width="9.140625" style="1"/>
    <col min="8193" max="8193" width="8.42578125" style="1" customWidth="1"/>
    <col min="8194" max="8194" width="55.42578125" style="1" bestFit="1" customWidth="1"/>
    <col min="8195" max="8195" width="37.5703125" style="1" customWidth="1"/>
    <col min="8196" max="8196" width="25.85546875" style="1" customWidth="1"/>
    <col min="8197" max="8197" width="20.140625" style="1" customWidth="1"/>
    <col min="8198" max="8198" width="12.28515625" style="1" customWidth="1"/>
    <col min="8199" max="8199" width="14.140625" style="1" bestFit="1" customWidth="1"/>
    <col min="8200" max="8200" width="15.42578125" style="1" bestFit="1" customWidth="1"/>
    <col min="8201" max="8201" width="10.28515625" style="1" customWidth="1"/>
    <col min="8202" max="8202" width="8.28515625" style="1" customWidth="1"/>
    <col min="8203" max="8203" width="14.7109375" style="1" customWidth="1"/>
    <col min="8204" max="8204" width="11.5703125" style="1" customWidth="1"/>
    <col min="8205" max="8205" width="15.5703125" style="1" customWidth="1"/>
    <col min="8206" max="8206" width="15.7109375" style="1" customWidth="1"/>
    <col min="8207" max="8207" width="11.85546875" style="1" bestFit="1" customWidth="1"/>
    <col min="8208" max="8208" width="13.28515625" style="1" customWidth="1"/>
    <col min="8209" max="8209" width="16.42578125" style="1" customWidth="1"/>
    <col min="8210" max="8210" width="11.85546875" style="1" bestFit="1" customWidth="1"/>
    <col min="8211" max="8211" width="16" style="1" customWidth="1"/>
    <col min="8212" max="8212" width="17.140625" style="1" customWidth="1"/>
    <col min="8213" max="8214" width="11.85546875" style="1" bestFit="1" customWidth="1"/>
    <col min="8215" max="8216" width="0" style="1" hidden="1" customWidth="1"/>
    <col min="8217" max="8217" width="13.5703125" style="1" bestFit="1" customWidth="1"/>
    <col min="8218" max="8448" width="9.140625" style="1"/>
    <col min="8449" max="8449" width="8.42578125" style="1" customWidth="1"/>
    <col min="8450" max="8450" width="55.42578125" style="1" bestFit="1" customWidth="1"/>
    <col min="8451" max="8451" width="37.5703125" style="1" customWidth="1"/>
    <col min="8452" max="8452" width="25.85546875" style="1" customWidth="1"/>
    <col min="8453" max="8453" width="20.140625" style="1" customWidth="1"/>
    <col min="8454" max="8454" width="12.28515625" style="1" customWidth="1"/>
    <col min="8455" max="8455" width="14.140625" style="1" bestFit="1" customWidth="1"/>
    <col min="8456" max="8456" width="15.42578125" style="1" bestFit="1" customWidth="1"/>
    <col min="8457" max="8457" width="10.28515625" style="1" customWidth="1"/>
    <col min="8458" max="8458" width="8.28515625" style="1" customWidth="1"/>
    <col min="8459" max="8459" width="14.7109375" style="1" customWidth="1"/>
    <col min="8460" max="8460" width="11.5703125" style="1" customWidth="1"/>
    <col min="8461" max="8461" width="15.5703125" style="1" customWidth="1"/>
    <col min="8462" max="8462" width="15.7109375" style="1" customWidth="1"/>
    <col min="8463" max="8463" width="11.85546875" style="1" bestFit="1" customWidth="1"/>
    <col min="8464" max="8464" width="13.28515625" style="1" customWidth="1"/>
    <col min="8465" max="8465" width="16.42578125" style="1" customWidth="1"/>
    <col min="8466" max="8466" width="11.85546875" style="1" bestFit="1" customWidth="1"/>
    <col min="8467" max="8467" width="16" style="1" customWidth="1"/>
    <col min="8468" max="8468" width="17.140625" style="1" customWidth="1"/>
    <col min="8469" max="8470" width="11.85546875" style="1" bestFit="1" customWidth="1"/>
    <col min="8471" max="8472" width="0" style="1" hidden="1" customWidth="1"/>
    <col min="8473" max="8473" width="13.5703125" style="1" bestFit="1" customWidth="1"/>
    <col min="8474" max="8704" width="9.140625" style="1"/>
    <col min="8705" max="8705" width="8.42578125" style="1" customWidth="1"/>
    <col min="8706" max="8706" width="55.42578125" style="1" bestFit="1" customWidth="1"/>
    <col min="8707" max="8707" width="37.5703125" style="1" customWidth="1"/>
    <col min="8708" max="8708" width="25.85546875" style="1" customWidth="1"/>
    <col min="8709" max="8709" width="20.140625" style="1" customWidth="1"/>
    <col min="8710" max="8710" width="12.28515625" style="1" customWidth="1"/>
    <col min="8711" max="8711" width="14.140625" style="1" bestFit="1" customWidth="1"/>
    <col min="8712" max="8712" width="15.42578125" style="1" bestFit="1" customWidth="1"/>
    <col min="8713" max="8713" width="10.28515625" style="1" customWidth="1"/>
    <col min="8714" max="8714" width="8.28515625" style="1" customWidth="1"/>
    <col min="8715" max="8715" width="14.7109375" style="1" customWidth="1"/>
    <col min="8716" max="8716" width="11.5703125" style="1" customWidth="1"/>
    <col min="8717" max="8717" width="15.5703125" style="1" customWidth="1"/>
    <col min="8718" max="8718" width="15.7109375" style="1" customWidth="1"/>
    <col min="8719" max="8719" width="11.85546875" style="1" bestFit="1" customWidth="1"/>
    <col min="8720" max="8720" width="13.28515625" style="1" customWidth="1"/>
    <col min="8721" max="8721" width="16.42578125" style="1" customWidth="1"/>
    <col min="8722" max="8722" width="11.85546875" style="1" bestFit="1" customWidth="1"/>
    <col min="8723" max="8723" width="16" style="1" customWidth="1"/>
    <col min="8724" max="8724" width="17.140625" style="1" customWidth="1"/>
    <col min="8725" max="8726" width="11.85546875" style="1" bestFit="1" customWidth="1"/>
    <col min="8727" max="8728" width="0" style="1" hidden="1" customWidth="1"/>
    <col min="8729" max="8729" width="13.5703125" style="1" bestFit="1" customWidth="1"/>
    <col min="8730" max="8960" width="9.140625" style="1"/>
    <col min="8961" max="8961" width="8.42578125" style="1" customWidth="1"/>
    <col min="8962" max="8962" width="55.42578125" style="1" bestFit="1" customWidth="1"/>
    <col min="8963" max="8963" width="37.5703125" style="1" customWidth="1"/>
    <col min="8964" max="8964" width="25.85546875" style="1" customWidth="1"/>
    <col min="8965" max="8965" width="20.140625" style="1" customWidth="1"/>
    <col min="8966" max="8966" width="12.28515625" style="1" customWidth="1"/>
    <col min="8967" max="8967" width="14.140625" style="1" bestFit="1" customWidth="1"/>
    <col min="8968" max="8968" width="15.42578125" style="1" bestFit="1" customWidth="1"/>
    <col min="8969" max="8969" width="10.28515625" style="1" customWidth="1"/>
    <col min="8970" max="8970" width="8.28515625" style="1" customWidth="1"/>
    <col min="8971" max="8971" width="14.7109375" style="1" customWidth="1"/>
    <col min="8972" max="8972" width="11.5703125" style="1" customWidth="1"/>
    <col min="8973" max="8973" width="15.5703125" style="1" customWidth="1"/>
    <col min="8974" max="8974" width="15.7109375" style="1" customWidth="1"/>
    <col min="8975" max="8975" width="11.85546875" style="1" bestFit="1" customWidth="1"/>
    <col min="8976" max="8976" width="13.28515625" style="1" customWidth="1"/>
    <col min="8977" max="8977" width="16.42578125" style="1" customWidth="1"/>
    <col min="8978" max="8978" width="11.85546875" style="1" bestFit="1" customWidth="1"/>
    <col min="8979" max="8979" width="16" style="1" customWidth="1"/>
    <col min="8980" max="8980" width="17.140625" style="1" customWidth="1"/>
    <col min="8981" max="8982" width="11.85546875" style="1" bestFit="1" customWidth="1"/>
    <col min="8983" max="8984" width="0" style="1" hidden="1" customWidth="1"/>
    <col min="8985" max="8985" width="13.5703125" style="1" bestFit="1" customWidth="1"/>
    <col min="8986" max="9216" width="9.140625" style="1"/>
    <col min="9217" max="9217" width="8.42578125" style="1" customWidth="1"/>
    <col min="9218" max="9218" width="55.42578125" style="1" bestFit="1" customWidth="1"/>
    <col min="9219" max="9219" width="37.5703125" style="1" customWidth="1"/>
    <col min="9220" max="9220" width="25.85546875" style="1" customWidth="1"/>
    <col min="9221" max="9221" width="20.140625" style="1" customWidth="1"/>
    <col min="9222" max="9222" width="12.28515625" style="1" customWidth="1"/>
    <col min="9223" max="9223" width="14.140625" style="1" bestFit="1" customWidth="1"/>
    <col min="9224" max="9224" width="15.42578125" style="1" bestFit="1" customWidth="1"/>
    <col min="9225" max="9225" width="10.28515625" style="1" customWidth="1"/>
    <col min="9226" max="9226" width="8.28515625" style="1" customWidth="1"/>
    <col min="9227" max="9227" width="14.7109375" style="1" customWidth="1"/>
    <col min="9228" max="9228" width="11.5703125" style="1" customWidth="1"/>
    <col min="9229" max="9229" width="15.5703125" style="1" customWidth="1"/>
    <col min="9230" max="9230" width="15.7109375" style="1" customWidth="1"/>
    <col min="9231" max="9231" width="11.85546875" style="1" bestFit="1" customWidth="1"/>
    <col min="9232" max="9232" width="13.28515625" style="1" customWidth="1"/>
    <col min="9233" max="9233" width="16.42578125" style="1" customWidth="1"/>
    <col min="9234" max="9234" width="11.85546875" style="1" bestFit="1" customWidth="1"/>
    <col min="9235" max="9235" width="16" style="1" customWidth="1"/>
    <col min="9236" max="9236" width="17.140625" style="1" customWidth="1"/>
    <col min="9237" max="9238" width="11.85546875" style="1" bestFit="1" customWidth="1"/>
    <col min="9239" max="9240" width="0" style="1" hidden="1" customWidth="1"/>
    <col min="9241" max="9241" width="13.5703125" style="1" bestFit="1" customWidth="1"/>
    <col min="9242" max="9472" width="9.140625" style="1"/>
    <col min="9473" max="9473" width="8.42578125" style="1" customWidth="1"/>
    <col min="9474" max="9474" width="55.42578125" style="1" bestFit="1" customWidth="1"/>
    <col min="9475" max="9475" width="37.5703125" style="1" customWidth="1"/>
    <col min="9476" max="9476" width="25.85546875" style="1" customWidth="1"/>
    <col min="9477" max="9477" width="20.140625" style="1" customWidth="1"/>
    <col min="9478" max="9478" width="12.28515625" style="1" customWidth="1"/>
    <col min="9479" max="9479" width="14.140625" style="1" bestFit="1" customWidth="1"/>
    <col min="9480" max="9480" width="15.42578125" style="1" bestFit="1" customWidth="1"/>
    <col min="9481" max="9481" width="10.28515625" style="1" customWidth="1"/>
    <col min="9482" max="9482" width="8.28515625" style="1" customWidth="1"/>
    <col min="9483" max="9483" width="14.7109375" style="1" customWidth="1"/>
    <col min="9484" max="9484" width="11.5703125" style="1" customWidth="1"/>
    <col min="9485" max="9485" width="15.5703125" style="1" customWidth="1"/>
    <col min="9486" max="9486" width="15.7109375" style="1" customWidth="1"/>
    <col min="9487" max="9487" width="11.85546875" style="1" bestFit="1" customWidth="1"/>
    <col min="9488" max="9488" width="13.28515625" style="1" customWidth="1"/>
    <col min="9489" max="9489" width="16.42578125" style="1" customWidth="1"/>
    <col min="9490" max="9490" width="11.85546875" style="1" bestFit="1" customWidth="1"/>
    <col min="9491" max="9491" width="16" style="1" customWidth="1"/>
    <col min="9492" max="9492" width="17.140625" style="1" customWidth="1"/>
    <col min="9493" max="9494" width="11.85546875" style="1" bestFit="1" customWidth="1"/>
    <col min="9495" max="9496" width="0" style="1" hidden="1" customWidth="1"/>
    <col min="9497" max="9497" width="13.5703125" style="1" bestFit="1" customWidth="1"/>
    <col min="9498" max="9728" width="9.140625" style="1"/>
    <col min="9729" max="9729" width="8.42578125" style="1" customWidth="1"/>
    <col min="9730" max="9730" width="55.42578125" style="1" bestFit="1" customWidth="1"/>
    <col min="9731" max="9731" width="37.5703125" style="1" customWidth="1"/>
    <col min="9732" max="9732" width="25.85546875" style="1" customWidth="1"/>
    <col min="9733" max="9733" width="20.140625" style="1" customWidth="1"/>
    <col min="9734" max="9734" width="12.28515625" style="1" customWidth="1"/>
    <col min="9735" max="9735" width="14.140625" style="1" bestFit="1" customWidth="1"/>
    <col min="9736" max="9736" width="15.42578125" style="1" bestFit="1" customWidth="1"/>
    <col min="9737" max="9737" width="10.28515625" style="1" customWidth="1"/>
    <col min="9738" max="9738" width="8.28515625" style="1" customWidth="1"/>
    <col min="9739" max="9739" width="14.7109375" style="1" customWidth="1"/>
    <col min="9740" max="9740" width="11.5703125" style="1" customWidth="1"/>
    <col min="9741" max="9741" width="15.5703125" style="1" customWidth="1"/>
    <col min="9742" max="9742" width="15.7109375" style="1" customWidth="1"/>
    <col min="9743" max="9743" width="11.85546875" style="1" bestFit="1" customWidth="1"/>
    <col min="9744" max="9744" width="13.28515625" style="1" customWidth="1"/>
    <col min="9745" max="9745" width="16.42578125" style="1" customWidth="1"/>
    <col min="9746" max="9746" width="11.85546875" style="1" bestFit="1" customWidth="1"/>
    <col min="9747" max="9747" width="16" style="1" customWidth="1"/>
    <col min="9748" max="9748" width="17.140625" style="1" customWidth="1"/>
    <col min="9749" max="9750" width="11.85546875" style="1" bestFit="1" customWidth="1"/>
    <col min="9751" max="9752" width="0" style="1" hidden="1" customWidth="1"/>
    <col min="9753" max="9753" width="13.5703125" style="1" bestFit="1" customWidth="1"/>
    <col min="9754" max="9984" width="9.140625" style="1"/>
    <col min="9985" max="9985" width="8.42578125" style="1" customWidth="1"/>
    <col min="9986" max="9986" width="55.42578125" style="1" bestFit="1" customWidth="1"/>
    <col min="9987" max="9987" width="37.5703125" style="1" customWidth="1"/>
    <col min="9988" max="9988" width="25.85546875" style="1" customWidth="1"/>
    <col min="9989" max="9989" width="20.140625" style="1" customWidth="1"/>
    <col min="9990" max="9990" width="12.28515625" style="1" customWidth="1"/>
    <col min="9991" max="9991" width="14.140625" style="1" bestFit="1" customWidth="1"/>
    <col min="9992" max="9992" width="15.42578125" style="1" bestFit="1" customWidth="1"/>
    <col min="9993" max="9993" width="10.28515625" style="1" customWidth="1"/>
    <col min="9994" max="9994" width="8.28515625" style="1" customWidth="1"/>
    <col min="9995" max="9995" width="14.7109375" style="1" customWidth="1"/>
    <col min="9996" max="9996" width="11.5703125" style="1" customWidth="1"/>
    <col min="9997" max="9997" width="15.5703125" style="1" customWidth="1"/>
    <col min="9998" max="9998" width="15.7109375" style="1" customWidth="1"/>
    <col min="9999" max="9999" width="11.85546875" style="1" bestFit="1" customWidth="1"/>
    <col min="10000" max="10000" width="13.28515625" style="1" customWidth="1"/>
    <col min="10001" max="10001" width="16.42578125" style="1" customWidth="1"/>
    <col min="10002" max="10002" width="11.85546875" style="1" bestFit="1" customWidth="1"/>
    <col min="10003" max="10003" width="16" style="1" customWidth="1"/>
    <col min="10004" max="10004" width="17.140625" style="1" customWidth="1"/>
    <col min="10005" max="10006" width="11.85546875" style="1" bestFit="1" customWidth="1"/>
    <col min="10007" max="10008" width="0" style="1" hidden="1" customWidth="1"/>
    <col min="10009" max="10009" width="13.5703125" style="1" bestFit="1" customWidth="1"/>
    <col min="10010" max="10240" width="9.140625" style="1"/>
    <col min="10241" max="10241" width="8.42578125" style="1" customWidth="1"/>
    <col min="10242" max="10242" width="55.42578125" style="1" bestFit="1" customWidth="1"/>
    <col min="10243" max="10243" width="37.5703125" style="1" customWidth="1"/>
    <col min="10244" max="10244" width="25.85546875" style="1" customWidth="1"/>
    <col min="10245" max="10245" width="20.140625" style="1" customWidth="1"/>
    <col min="10246" max="10246" width="12.28515625" style="1" customWidth="1"/>
    <col min="10247" max="10247" width="14.140625" style="1" bestFit="1" customWidth="1"/>
    <col min="10248" max="10248" width="15.42578125" style="1" bestFit="1" customWidth="1"/>
    <col min="10249" max="10249" width="10.28515625" style="1" customWidth="1"/>
    <col min="10250" max="10250" width="8.28515625" style="1" customWidth="1"/>
    <col min="10251" max="10251" width="14.7109375" style="1" customWidth="1"/>
    <col min="10252" max="10252" width="11.5703125" style="1" customWidth="1"/>
    <col min="10253" max="10253" width="15.5703125" style="1" customWidth="1"/>
    <col min="10254" max="10254" width="15.7109375" style="1" customWidth="1"/>
    <col min="10255" max="10255" width="11.85546875" style="1" bestFit="1" customWidth="1"/>
    <col min="10256" max="10256" width="13.28515625" style="1" customWidth="1"/>
    <col min="10257" max="10257" width="16.42578125" style="1" customWidth="1"/>
    <col min="10258" max="10258" width="11.85546875" style="1" bestFit="1" customWidth="1"/>
    <col min="10259" max="10259" width="16" style="1" customWidth="1"/>
    <col min="10260" max="10260" width="17.140625" style="1" customWidth="1"/>
    <col min="10261" max="10262" width="11.85546875" style="1" bestFit="1" customWidth="1"/>
    <col min="10263" max="10264" width="0" style="1" hidden="1" customWidth="1"/>
    <col min="10265" max="10265" width="13.5703125" style="1" bestFit="1" customWidth="1"/>
    <col min="10266" max="10496" width="9.140625" style="1"/>
    <col min="10497" max="10497" width="8.42578125" style="1" customWidth="1"/>
    <col min="10498" max="10498" width="55.42578125" style="1" bestFit="1" customWidth="1"/>
    <col min="10499" max="10499" width="37.5703125" style="1" customWidth="1"/>
    <col min="10500" max="10500" width="25.85546875" style="1" customWidth="1"/>
    <col min="10501" max="10501" width="20.140625" style="1" customWidth="1"/>
    <col min="10502" max="10502" width="12.28515625" style="1" customWidth="1"/>
    <col min="10503" max="10503" width="14.140625" style="1" bestFit="1" customWidth="1"/>
    <col min="10504" max="10504" width="15.42578125" style="1" bestFit="1" customWidth="1"/>
    <col min="10505" max="10505" width="10.28515625" style="1" customWidth="1"/>
    <col min="10506" max="10506" width="8.28515625" style="1" customWidth="1"/>
    <col min="10507" max="10507" width="14.7109375" style="1" customWidth="1"/>
    <col min="10508" max="10508" width="11.5703125" style="1" customWidth="1"/>
    <col min="10509" max="10509" width="15.5703125" style="1" customWidth="1"/>
    <col min="10510" max="10510" width="15.7109375" style="1" customWidth="1"/>
    <col min="10511" max="10511" width="11.85546875" style="1" bestFit="1" customWidth="1"/>
    <col min="10512" max="10512" width="13.28515625" style="1" customWidth="1"/>
    <col min="10513" max="10513" width="16.42578125" style="1" customWidth="1"/>
    <col min="10514" max="10514" width="11.85546875" style="1" bestFit="1" customWidth="1"/>
    <col min="10515" max="10515" width="16" style="1" customWidth="1"/>
    <col min="10516" max="10516" width="17.140625" style="1" customWidth="1"/>
    <col min="10517" max="10518" width="11.85546875" style="1" bestFit="1" customWidth="1"/>
    <col min="10519" max="10520" width="0" style="1" hidden="1" customWidth="1"/>
    <col min="10521" max="10521" width="13.5703125" style="1" bestFit="1" customWidth="1"/>
    <col min="10522" max="10752" width="9.140625" style="1"/>
    <col min="10753" max="10753" width="8.42578125" style="1" customWidth="1"/>
    <col min="10754" max="10754" width="55.42578125" style="1" bestFit="1" customWidth="1"/>
    <col min="10755" max="10755" width="37.5703125" style="1" customWidth="1"/>
    <col min="10756" max="10756" width="25.85546875" style="1" customWidth="1"/>
    <col min="10757" max="10757" width="20.140625" style="1" customWidth="1"/>
    <col min="10758" max="10758" width="12.28515625" style="1" customWidth="1"/>
    <col min="10759" max="10759" width="14.140625" style="1" bestFit="1" customWidth="1"/>
    <col min="10760" max="10760" width="15.42578125" style="1" bestFit="1" customWidth="1"/>
    <col min="10761" max="10761" width="10.28515625" style="1" customWidth="1"/>
    <col min="10762" max="10762" width="8.28515625" style="1" customWidth="1"/>
    <col min="10763" max="10763" width="14.7109375" style="1" customWidth="1"/>
    <col min="10764" max="10764" width="11.5703125" style="1" customWidth="1"/>
    <col min="10765" max="10765" width="15.5703125" style="1" customWidth="1"/>
    <col min="10766" max="10766" width="15.7109375" style="1" customWidth="1"/>
    <col min="10767" max="10767" width="11.85546875" style="1" bestFit="1" customWidth="1"/>
    <col min="10768" max="10768" width="13.28515625" style="1" customWidth="1"/>
    <col min="10769" max="10769" width="16.42578125" style="1" customWidth="1"/>
    <col min="10770" max="10770" width="11.85546875" style="1" bestFit="1" customWidth="1"/>
    <col min="10771" max="10771" width="16" style="1" customWidth="1"/>
    <col min="10772" max="10772" width="17.140625" style="1" customWidth="1"/>
    <col min="10773" max="10774" width="11.85546875" style="1" bestFit="1" customWidth="1"/>
    <col min="10775" max="10776" width="0" style="1" hidden="1" customWidth="1"/>
    <col min="10777" max="10777" width="13.5703125" style="1" bestFit="1" customWidth="1"/>
    <col min="10778" max="11008" width="9.140625" style="1"/>
    <col min="11009" max="11009" width="8.42578125" style="1" customWidth="1"/>
    <col min="11010" max="11010" width="55.42578125" style="1" bestFit="1" customWidth="1"/>
    <col min="11011" max="11011" width="37.5703125" style="1" customWidth="1"/>
    <col min="11012" max="11012" width="25.85546875" style="1" customWidth="1"/>
    <col min="11013" max="11013" width="20.140625" style="1" customWidth="1"/>
    <col min="11014" max="11014" width="12.28515625" style="1" customWidth="1"/>
    <col min="11015" max="11015" width="14.140625" style="1" bestFit="1" customWidth="1"/>
    <col min="11016" max="11016" width="15.42578125" style="1" bestFit="1" customWidth="1"/>
    <col min="11017" max="11017" width="10.28515625" style="1" customWidth="1"/>
    <col min="11018" max="11018" width="8.28515625" style="1" customWidth="1"/>
    <col min="11019" max="11019" width="14.7109375" style="1" customWidth="1"/>
    <col min="11020" max="11020" width="11.5703125" style="1" customWidth="1"/>
    <col min="11021" max="11021" width="15.5703125" style="1" customWidth="1"/>
    <col min="11022" max="11022" width="15.7109375" style="1" customWidth="1"/>
    <col min="11023" max="11023" width="11.85546875" style="1" bestFit="1" customWidth="1"/>
    <col min="11024" max="11024" width="13.28515625" style="1" customWidth="1"/>
    <col min="11025" max="11025" width="16.42578125" style="1" customWidth="1"/>
    <col min="11026" max="11026" width="11.85546875" style="1" bestFit="1" customWidth="1"/>
    <col min="11027" max="11027" width="16" style="1" customWidth="1"/>
    <col min="11028" max="11028" width="17.140625" style="1" customWidth="1"/>
    <col min="11029" max="11030" width="11.85546875" style="1" bestFit="1" customWidth="1"/>
    <col min="11031" max="11032" width="0" style="1" hidden="1" customWidth="1"/>
    <col min="11033" max="11033" width="13.5703125" style="1" bestFit="1" customWidth="1"/>
    <col min="11034" max="11264" width="9.140625" style="1"/>
    <col min="11265" max="11265" width="8.42578125" style="1" customWidth="1"/>
    <col min="11266" max="11266" width="55.42578125" style="1" bestFit="1" customWidth="1"/>
    <col min="11267" max="11267" width="37.5703125" style="1" customWidth="1"/>
    <col min="11268" max="11268" width="25.85546875" style="1" customWidth="1"/>
    <col min="11269" max="11269" width="20.140625" style="1" customWidth="1"/>
    <col min="11270" max="11270" width="12.28515625" style="1" customWidth="1"/>
    <col min="11271" max="11271" width="14.140625" style="1" bestFit="1" customWidth="1"/>
    <col min="11272" max="11272" width="15.42578125" style="1" bestFit="1" customWidth="1"/>
    <col min="11273" max="11273" width="10.28515625" style="1" customWidth="1"/>
    <col min="11274" max="11274" width="8.28515625" style="1" customWidth="1"/>
    <col min="11275" max="11275" width="14.7109375" style="1" customWidth="1"/>
    <col min="11276" max="11276" width="11.5703125" style="1" customWidth="1"/>
    <col min="11277" max="11277" width="15.5703125" style="1" customWidth="1"/>
    <col min="11278" max="11278" width="15.7109375" style="1" customWidth="1"/>
    <col min="11279" max="11279" width="11.85546875" style="1" bestFit="1" customWidth="1"/>
    <col min="11280" max="11280" width="13.28515625" style="1" customWidth="1"/>
    <col min="11281" max="11281" width="16.42578125" style="1" customWidth="1"/>
    <col min="11282" max="11282" width="11.85546875" style="1" bestFit="1" customWidth="1"/>
    <col min="11283" max="11283" width="16" style="1" customWidth="1"/>
    <col min="11284" max="11284" width="17.140625" style="1" customWidth="1"/>
    <col min="11285" max="11286" width="11.85546875" style="1" bestFit="1" customWidth="1"/>
    <col min="11287" max="11288" width="0" style="1" hidden="1" customWidth="1"/>
    <col min="11289" max="11289" width="13.5703125" style="1" bestFit="1" customWidth="1"/>
    <col min="11290" max="11520" width="9.140625" style="1"/>
    <col min="11521" max="11521" width="8.42578125" style="1" customWidth="1"/>
    <col min="11522" max="11522" width="55.42578125" style="1" bestFit="1" customWidth="1"/>
    <col min="11523" max="11523" width="37.5703125" style="1" customWidth="1"/>
    <col min="11524" max="11524" width="25.85546875" style="1" customWidth="1"/>
    <col min="11525" max="11525" width="20.140625" style="1" customWidth="1"/>
    <col min="11526" max="11526" width="12.28515625" style="1" customWidth="1"/>
    <col min="11527" max="11527" width="14.140625" style="1" bestFit="1" customWidth="1"/>
    <col min="11528" max="11528" width="15.42578125" style="1" bestFit="1" customWidth="1"/>
    <col min="11529" max="11529" width="10.28515625" style="1" customWidth="1"/>
    <col min="11530" max="11530" width="8.28515625" style="1" customWidth="1"/>
    <col min="11531" max="11531" width="14.7109375" style="1" customWidth="1"/>
    <col min="11532" max="11532" width="11.5703125" style="1" customWidth="1"/>
    <col min="11533" max="11533" width="15.5703125" style="1" customWidth="1"/>
    <col min="11534" max="11534" width="15.7109375" style="1" customWidth="1"/>
    <col min="11535" max="11535" width="11.85546875" style="1" bestFit="1" customWidth="1"/>
    <col min="11536" max="11536" width="13.28515625" style="1" customWidth="1"/>
    <col min="11537" max="11537" width="16.42578125" style="1" customWidth="1"/>
    <col min="11538" max="11538" width="11.85546875" style="1" bestFit="1" customWidth="1"/>
    <col min="11539" max="11539" width="16" style="1" customWidth="1"/>
    <col min="11540" max="11540" width="17.140625" style="1" customWidth="1"/>
    <col min="11541" max="11542" width="11.85546875" style="1" bestFit="1" customWidth="1"/>
    <col min="11543" max="11544" width="0" style="1" hidden="1" customWidth="1"/>
    <col min="11545" max="11545" width="13.5703125" style="1" bestFit="1" customWidth="1"/>
    <col min="11546" max="11776" width="9.140625" style="1"/>
    <col min="11777" max="11777" width="8.42578125" style="1" customWidth="1"/>
    <col min="11778" max="11778" width="55.42578125" style="1" bestFit="1" customWidth="1"/>
    <col min="11779" max="11779" width="37.5703125" style="1" customWidth="1"/>
    <col min="11780" max="11780" width="25.85546875" style="1" customWidth="1"/>
    <col min="11781" max="11781" width="20.140625" style="1" customWidth="1"/>
    <col min="11782" max="11782" width="12.28515625" style="1" customWidth="1"/>
    <col min="11783" max="11783" width="14.140625" style="1" bestFit="1" customWidth="1"/>
    <col min="11784" max="11784" width="15.42578125" style="1" bestFit="1" customWidth="1"/>
    <col min="11785" max="11785" width="10.28515625" style="1" customWidth="1"/>
    <col min="11786" max="11786" width="8.28515625" style="1" customWidth="1"/>
    <col min="11787" max="11787" width="14.7109375" style="1" customWidth="1"/>
    <col min="11788" max="11788" width="11.5703125" style="1" customWidth="1"/>
    <col min="11789" max="11789" width="15.5703125" style="1" customWidth="1"/>
    <col min="11790" max="11790" width="15.7109375" style="1" customWidth="1"/>
    <col min="11791" max="11791" width="11.85546875" style="1" bestFit="1" customWidth="1"/>
    <col min="11792" max="11792" width="13.28515625" style="1" customWidth="1"/>
    <col min="11793" max="11793" width="16.42578125" style="1" customWidth="1"/>
    <col min="11794" max="11794" width="11.85546875" style="1" bestFit="1" customWidth="1"/>
    <col min="11795" max="11795" width="16" style="1" customWidth="1"/>
    <col min="11796" max="11796" width="17.140625" style="1" customWidth="1"/>
    <col min="11797" max="11798" width="11.85546875" style="1" bestFit="1" customWidth="1"/>
    <col min="11799" max="11800" width="0" style="1" hidden="1" customWidth="1"/>
    <col min="11801" max="11801" width="13.5703125" style="1" bestFit="1" customWidth="1"/>
    <col min="11802" max="12032" width="9.140625" style="1"/>
    <col min="12033" max="12033" width="8.42578125" style="1" customWidth="1"/>
    <col min="12034" max="12034" width="55.42578125" style="1" bestFit="1" customWidth="1"/>
    <col min="12035" max="12035" width="37.5703125" style="1" customWidth="1"/>
    <col min="12036" max="12036" width="25.85546875" style="1" customWidth="1"/>
    <col min="12037" max="12037" width="20.140625" style="1" customWidth="1"/>
    <col min="12038" max="12038" width="12.28515625" style="1" customWidth="1"/>
    <col min="12039" max="12039" width="14.140625" style="1" bestFit="1" customWidth="1"/>
    <col min="12040" max="12040" width="15.42578125" style="1" bestFit="1" customWidth="1"/>
    <col min="12041" max="12041" width="10.28515625" style="1" customWidth="1"/>
    <col min="12042" max="12042" width="8.28515625" style="1" customWidth="1"/>
    <col min="12043" max="12043" width="14.7109375" style="1" customWidth="1"/>
    <col min="12044" max="12044" width="11.5703125" style="1" customWidth="1"/>
    <col min="12045" max="12045" width="15.5703125" style="1" customWidth="1"/>
    <col min="12046" max="12046" width="15.7109375" style="1" customWidth="1"/>
    <col min="12047" max="12047" width="11.85546875" style="1" bestFit="1" customWidth="1"/>
    <col min="12048" max="12048" width="13.28515625" style="1" customWidth="1"/>
    <col min="12049" max="12049" width="16.42578125" style="1" customWidth="1"/>
    <col min="12050" max="12050" width="11.85546875" style="1" bestFit="1" customWidth="1"/>
    <col min="12051" max="12051" width="16" style="1" customWidth="1"/>
    <col min="12052" max="12052" width="17.140625" style="1" customWidth="1"/>
    <col min="12053" max="12054" width="11.85546875" style="1" bestFit="1" customWidth="1"/>
    <col min="12055" max="12056" width="0" style="1" hidden="1" customWidth="1"/>
    <col min="12057" max="12057" width="13.5703125" style="1" bestFit="1" customWidth="1"/>
    <col min="12058" max="12288" width="9.140625" style="1"/>
    <col min="12289" max="12289" width="8.42578125" style="1" customWidth="1"/>
    <col min="12290" max="12290" width="55.42578125" style="1" bestFit="1" customWidth="1"/>
    <col min="12291" max="12291" width="37.5703125" style="1" customWidth="1"/>
    <col min="12292" max="12292" width="25.85546875" style="1" customWidth="1"/>
    <col min="12293" max="12293" width="20.140625" style="1" customWidth="1"/>
    <col min="12294" max="12294" width="12.28515625" style="1" customWidth="1"/>
    <col min="12295" max="12295" width="14.140625" style="1" bestFit="1" customWidth="1"/>
    <col min="12296" max="12296" width="15.42578125" style="1" bestFit="1" customWidth="1"/>
    <col min="12297" max="12297" width="10.28515625" style="1" customWidth="1"/>
    <col min="12298" max="12298" width="8.28515625" style="1" customWidth="1"/>
    <col min="12299" max="12299" width="14.7109375" style="1" customWidth="1"/>
    <col min="12300" max="12300" width="11.5703125" style="1" customWidth="1"/>
    <col min="12301" max="12301" width="15.5703125" style="1" customWidth="1"/>
    <col min="12302" max="12302" width="15.7109375" style="1" customWidth="1"/>
    <col min="12303" max="12303" width="11.85546875" style="1" bestFit="1" customWidth="1"/>
    <col min="12304" max="12304" width="13.28515625" style="1" customWidth="1"/>
    <col min="12305" max="12305" width="16.42578125" style="1" customWidth="1"/>
    <col min="12306" max="12306" width="11.85546875" style="1" bestFit="1" customWidth="1"/>
    <col min="12307" max="12307" width="16" style="1" customWidth="1"/>
    <col min="12308" max="12308" width="17.140625" style="1" customWidth="1"/>
    <col min="12309" max="12310" width="11.85546875" style="1" bestFit="1" customWidth="1"/>
    <col min="12311" max="12312" width="0" style="1" hidden="1" customWidth="1"/>
    <col min="12313" max="12313" width="13.5703125" style="1" bestFit="1" customWidth="1"/>
    <col min="12314" max="12544" width="9.140625" style="1"/>
    <col min="12545" max="12545" width="8.42578125" style="1" customWidth="1"/>
    <col min="12546" max="12546" width="55.42578125" style="1" bestFit="1" customWidth="1"/>
    <col min="12547" max="12547" width="37.5703125" style="1" customWidth="1"/>
    <col min="12548" max="12548" width="25.85546875" style="1" customWidth="1"/>
    <col min="12549" max="12549" width="20.140625" style="1" customWidth="1"/>
    <col min="12550" max="12550" width="12.28515625" style="1" customWidth="1"/>
    <col min="12551" max="12551" width="14.140625" style="1" bestFit="1" customWidth="1"/>
    <col min="12552" max="12552" width="15.42578125" style="1" bestFit="1" customWidth="1"/>
    <col min="12553" max="12553" width="10.28515625" style="1" customWidth="1"/>
    <col min="12554" max="12554" width="8.28515625" style="1" customWidth="1"/>
    <col min="12555" max="12555" width="14.7109375" style="1" customWidth="1"/>
    <col min="12556" max="12556" width="11.5703125" style="1" customWidth="1"/>
    <col min="12557" max="12557" width="15.5703125" style="1" customWidth="1"/>
    <col min="12558" max="12558" width="15.7109375" style="1" customWidth="1"/>
    <col min="12559" max="12559" width="11.85546875" style="1" bestFit="1" customWidth="1"/>
    <col min="12560" max="12560" width="13.28515625" style="1" customWidth="1"/>
    <col min="12561" max="12561" width="16.42578125" style="1" customWidth="1"/>
    <col min="12562" max="12562" width="11.85546875" style="1" bestFit="1" customWidth="1"/>
    <col min="12563" max="12563" width="16" style="1" customWidth="1"/>
    <col min="12564" max="12564" width="17.140625" style="1" customWidth="1"/>
    <col min="12565" max="12566" width="11.85546875" style="1" bestFit="1" customWidth="1"/>
    <col min="12567" max="12568" width="0" style="1" hidden="1" customWidth="1"/>
    <col min="12569" max="12569" width="13.5703125" style="1" bestFit="1" customWidth="1"/>
    <col min="12570" max="12800" width="9.140625" style="1"/>
    <col min="12801" max="12801" width="8.42578125" style="1" customWidth="1"/>
    <col min="12802" max="12802" width="55.42578125" style="1" bestFit="1" customWidth="1"/>
    <col min="12803" max="12803" width="37.5703125" style="1" customWidth="1"/>
    <col min="12804" max="12804" width="25.85546875" style="1" customWidth="1"/>
    <col min="12805" max="12805" width="20.140625" style="1" customWidth="1"/>
    <col min="12806" max="12806" width="12.28515625" style="1" customWidth="1"/>
    <col min="12807" max="12807" width="14.140625" style="1" bestFit="1" customWidth="1"/>
    <col min="12808" max="12808" width="15.42578125" style="1" bestFit="1" customWidth="1"/>
    <col min="12809" max="12809" width="10.28515625" style="1" customWidth="1"/>
    <col min="12810" max="12810" width="8.28515625" style="1" customWidth="1"/>
    <col min="12811" max="12811" width="14.7109375" style="1" customWidth="1"/>
    <col min="12812" max="12812" width="11.5703125" style="1" customWidth="1"/>
    <col min="12813" max="12813" width="15.5703125" style="1" customWidth="1"/>
    <col min="12814" max="12814" width="15.7109375" style="1" customWidth="1"/>
    <col min="12815" max="12815" width="11.85546875" style="1" bestFit="1" customWidth="1"/>
    <col min="12816" max="12816" width="13.28515625" style="1" customWidth="1"/>
    <col min="12817" max="12817" width="16.42578125" style="1" customWidth="1"/>
    <col min="12818" max="12818" width="11.85546875" style="1" bestFit="1" customWidth="1"/>
    <col min="12819" max="12819" width="16" style="1" customWidth="1"/>
    <col min="12820" max="12820" width="17.140625" style="1" customWidth="1"/>
    <col min="12821" max="12822" width="11.85546875" style="1" bestFit="1" customWidth="1"/>
    <col min="12823" max="12824" width="0" style="1" hidden="1" customWidth="1"/>
    <col min="12825" max="12825" width="13.5703125" style="1" bestFit="1" customWidth="1"/>
    <col min="12826" max="13056" width="9.140625" style="1"/>
    <col min="13057" max="13057" width="8.42578125" style="1" customWidth="1"/>
    <col min="13058" max="13058" width="55.42578125" style="1" bestFit="1" customWidth="1"/>
    <col min="13059" max="13059" width="37.5703125" style="1" customWidth="1"/>
    <col min="13060" max="13060" width="25.85546875" style="1" customWidth="1"/>
    <col min="13061" max="13061" width="20.140625" style="1" customWidth="1"/>
    <col min="13062" max="13062" width="12.28515625" style="1" customWidth="1"/>
    <col min="13063" max="13063" width="14.140625" style="1" bestFit="1" customWidth="1"/>
    <col min="13064" max="13064" width="15.42578125" style="1" bestFit="1" customWidth="1"/>
    <col min="13065" max="13065" width="10.28515625" style="1" customWidth="1"/>
    <col min="13066" max="13066" width="8.28515625" style="1" customWidth="1"/>
    <col min="13067" max="13067" width="14.7109375" style="1" customWidth="1"/>
    <col min="13068" max="13068" width="11.5703125" style="1" customWidth="1"/>
    <col min="13069" max="13069" width="15.5703125" style="1" customWidth="1"/>
    <col min="13070" max="13070" width="15.7109375" style="1" customWidth="1"/>
    <col min="13071" max="13071" width="11.85546875" style="1" bestFit="1" customWidth="1"/>
    <col min="13072" max="13072" width="13.28515625" style="1" customWidth="1"/>
    <col min="13073" max="13073" width="16.42578125" style="1" customWidth="1"/>
    <col min="13074" max="13074" width="11.85546875" style="1" bestFit="1" customWidth="1"/>
    <col min="13075" max="13075" width="16" style="1" customWidth="1"/>
    <col min="13076" max="13076" width="17.140625" style="1" customWidth="1"/>
    <col min="13077" max="13078" width="11.85546875" style="1" bestFit="1" customWidth="1"/>
    <col min="13079" max="13080" width="0" style="1" hidden="1" customWidth="1"/>
    <col min="13081" max="13081" width="13.5703125" style="1" bestFit="1" customWidth="1"/>
    <col min="13082" max="13312" width="9.140625" style="1"/>
    <col min="13313" max="13313" width="8.42578125" style="1" customWidth="1"/>
    <col min="13314" max="13314" width="55.42578125" style="1" bestFit="1" customWidth="1"/>
    <col min="13315" max="13315" width="37.5703125" style="1" customWidth="1"/>
    <col min="13316" max="13316" width="25.85546875" style="1" customWidth="1"/>
    <col min="13317" max="13317" width="20.140625" style="1" customWidth="1"/>
    <col min="13318" max="13318" width="12.28515625" style="1" customWidth="1"/>
    <col min="13319" max="13319" width="14.140625" style="1" bestFit="1" customWidth="1"/>
    <col min="13320" max="13320" width="15.42578125" style="1" bestFit="1" customWidth="1"/>
    <col min="13321" max="13321" width="10.28515625" style="1" customWidth="1"/>
    <col min="13322" max="13322" width="8.28515625" style="1" customWidth="1"/>
    <col min="13323" max="13323" width="14.7109375" style="1" customWidth="1"/>
    <col min="13324" max="13324" width="11.5703125" style="1" customWidth="1"/>
    <col min="13325" max="13325" width="15.5703125" style="1" customWidth="1"/>
    <col min="13326" max="13326" width="15.7109375" style="1" customWidth="1"/>
    <col min="13327" max="13327" width="11.85546875" style="1" bestFit="1" customWidth="1"/>
    <col min="13328" max="13328" width="13.28515625" style="1" customWidth="1"/>
    <col min="13329" max="13329" width="16.42578125" style="1" customWidth="1"/>
    <col min="13330" max="13330" width="11.85546875" style="1" bestFit="1" customWidth="1"/>
    <col min="13331" max="13331" width="16" style="1" customWidth="1"/>
    <col min="13332" max="13332" width="17.140625" style="1" customWidth="1"/>
    <col min="13333" max="13334" width="11.85546875" style="1" bestFit="1" customWidth="1"/>
    <col min="13335" max="13336" width="0" style="1" hidden="1" customWidth="1"/>
    <col min="13337" max="13337" width="13.5703125" style="1" bestFit="1" customWidth="1"/>
    <col min="13338" max="13568" width="9.140625" style="1"/>
    <col min="13569" max="13569" width="8.42578125" style="1" customWidth="1"/>
    <col min="13570" max="13570" width="55.42578125" style="1" bestFit="1" customWidth="1"/>
    <col min="13571" max="13571" width="37.5703125" style="1" customWidth="1"/>
    <col min="13572" max="13572" width="25.85546875" style="1" customWidth="1"/>
    <col min="13573" max="13573" width="20.140625" style="1" customWidth="1"/>
    <col min="13574" max="13574" width="12.28515625" style="1" customWidth="1"/>
    <col min="13575" max="13575" width="14.140625" style="1" bestFit="1" customWidth="1"/>
    <col min="13576" max="13576" width="15.42578125" style="1" bestFit="1" customWidth="1"/>
    <col min="13577" max="13577" width="10.28515625" style="1" customWidth="1"/>
    <col min="13578" max="13578" width="8.28515625" style="1" customWidth="1"/>
    <col min="13579" max="13579" width="14.7109375" style="1" customWidth="1"/>
    <col min="13580" max="13580" width="11.5703125" style="1" customWidth="1"/>
    <col min="13581" max="13581" width="15.5703125" style="1" customWidth="1"/>
    <col min="13582" max="13582" width="15.7109375" style="1" customWidth="1"/>
    <col min="13583" max="13583" width="11.85546875" style="1" bestFit="1" customWidth="1"/>
    <col min="13584" max="13584" width="13.28515625" style="1" customWidth="1"/>
    <col min="13585" max="13585" width="16.42578125" style="1" customWidth="1"/>
    <col min="13586" max="13586" width="11.85546875" style="1" bestFit="1" customWidth="1"/>
    <col min="13587" max="13587" width="16" style="1" customWidth="1"/>
    <col min="13588" max="13588" width="17.140625" style="1" customWidth="1"/>
    <col min="13589" max="13590" width="11.85546875" style="1" bestFit="1" customWidth="1"/>
    <col min="13591" max="13592" width="0" style="1" hidden="1" customWidth="1"/>
    <col min="13593" max="13593" width="13.5703125" style="1" bestFit="1" customWidth="1"/>
    <col min="13594" max="13824" width="9.140625" style="1"/>
    <col min="13825" max="13825" width="8.42578125" style="1" customWidth="1"/>
    <col min="13826" max="13826" width="55.42578125" style="1" bestFit="1" customWidth="1"/>
    <col min="13827" max="13827" width="37.5703125" style="1" customWidth="1"/>
    <col min="13828" max="13828" width="25.85546875" style="1" customWidth="1"/>
    <col min="13829" max="13829" width="20.140625" style="1" customWidth="1"/>
    <col min="13830" max="13830" width="12.28515625" style="1" customWidth="1"/>
    <col min="13831" max="13831" width="14.140625" style="1" bestFit="1" customWidth="1"/>
    <col min="13832" max="13832" width="15.42578125" style="1" bestFit="1" customWidth="1"/>
    <col min="13833" max="13833" width="10.28515625" style="1" customWidth="1"/>
    <col min="13834" max="13834" width="8.28515625" style="1" customWidth="1"/>
    <col min="13835" max="13835" width="14.7109375" style="1" customWidth="1"/>
    <col min="13836" max="13836" width="11.5703125" style="1" customWidth="1"/>
    <col min="13837" max="13837" width="15.5703125" style="1" customWidth="1"/>
    <col min="13838" max="13838" width="15.7109375" style="1" customWidth="1"/>
    <col min="13839" max="13839" width="11.85546875" style="1" bestFit="1" customWidth="1"/>
    <col min="13840" max="13840" width="13.28515625" style="1" customWidth="1"/>
    <col min="13841" max="13841" width="16.42578125" style="1" customWidth="1"/>
    <col min="13842" max="13842" width="11.85546875" style="1" bestFit="1" customWidth="1"/>
    <col min="13843" max="13843" width="16" style="1" customWidth="1"/>
    <col min="13844" max="13844" width="17.140625" style="1" customWidth="1"/>
    <col min="13845" max="13846" width="11.85546875" style="1" bestFit="1" customWidth="1"/>
    <col min="13847" max="13848" width="0" style="1" hidden="1" customWidth="1"/>
    <col min="13849" max="13849" width="13.5703125" style="1" bestFit="1" customWidth="1"/>
    <col min="13850" max="14080" width="9.140625" style="1"/>
    <col min="14081" max="14081" width="8.42578125" style="1" customWidth="1"/>
    <col min="14082" max="14082" width="55.42578125" style="1" bestFit="1" customWidth="1"/>
    <col min="14083" max="14083" width="37.5703125" style="1" customWidth="1"/>
    <col min="14084" max="14084" width="25.85546875" style="1" customWidth="1"/>
    <col min="14085" max="14085" width="20.140625" style="1" customWidth="1"/>
    <col min="14086" max="14086" width="12.28515625" style="1" customWidth="1"/>
    <col min="14087" max="14087" width="14.140625" style="1" bestFit="1" customWidth="1"/>
    <col min="14088" max="14088" width="15.42578125" style="1" bestFit="1" customWidth="1"/>
    <col min="14089" max="14089" width="10.28515625" style="1" customWidth="1"/>
    <col min="14090" max="14090" width="8.28515625" style="1" customWidth="1"/>
    <col min="14091" max="14091" width="14.7109375" style="1" customWidth="1"/>
    <col min="14092" max="14092" width="11.5703125" style="1" customWidth="1"/>
    <col min="14093" max="14093" width="15.5703125" style="1" customWidth="1"/>
    <col min="14094" max="14094" width="15.7109375" style="1" customWidth="1"/>
    <col min="14095" max="14095" width="11.85546875" style="1" bestFit="1" customWidth="1"/>
    <col min="14096" max="14096" width="13.28515625" style="1" customWidth="1"/>
    <col min="14097" max="14097" width="16.42578125" style="1" customWidth="1"/>
    <col min="14098" max="14098" width="11.85546875" style="1" bestFit="1" customWidth="1"/>
    <col min="14099" max="14099" width="16" style="1" customWidth="1"/>
    <col min="14100" max="14100" width="17.140625" style="1" customWidth="1"/>
    <col min="14101" max="14102" width="11.85546875" style="1" bestFit="1" customWidth="1"/>
    <col min="14103" max="14104" width="0" style="1" hidden="1" customWidth="1"/>
    <col min="14105" max="14105" width="13.5703125" style="1" bestFit="1" customWidth="1"/>
    <col min="14106" max="14336" width="9.140625" style="1"/>
    <col min="14337" max="14337" width="8.42578125" style="1" customWidth="1"/>
    <col min="14338" max="14338" width="55.42578125" style="1" bestFit="1" customWidth="1"/>
    <col min="14339" max="14339" width="37.5703125" style="1" customWidth="1"/>
    <col min="14340" max="14340" width="25.85546875" style="1" customWidth="1"/>
    <col min="14341" max="14341" width="20.140625" style="1" customWidth="1"/>
    <col min="14342" max="14342" width="12.28515625" style="1" customWidth="1"/>
    <col min="14343" max="14343" width="14.140625" style="1" bestFit="1" customWidth="1"/>
    <col min="14344" max="14344" width="15.42578125" style="1" bestFit="1" customWidth="1"/>
    <col min="14345" max="14345" width="10.28515625" style="1" customWidth="1"/>
    <col min="14346" max="14346" width="8.28515625" style="1" customWidth="1"/>
    <col min="14347" max="14347" width="14.7109375" style="1" customWidth="1"/>
    <col min="14348" max="14348" width="11.5703125" style="1" customWidth="1"/>
    <col min="14349" max="14349" width="15.5703125" style="1" customWidth="1"/>
    <col min="14350" max="14350" width="15.7109375" style="1" customWidth="1"/>
    <col min="14351" max="14351" width="11.85546875" style="1" bestFit="1" customWidth="1"/>
    <col min="14352" max="14352" width="13.28515625" style="1" customWidth="1"/>
    <col min="14353" max="14353" width="16.42578125" style="1" customWidth="1"/>
    <col min="14354" max="14354" width="11.85546875" style="1" bestFit="1" customWidth="1"/>
    <col min="14355" max="14355" width="16" style="1" customWidth="1"/>
    <col min="14356" max="14356" width="17.140625" style="1" customWidth="1"/>
    <col min="14357" max="14358" width="11.85546875" style="1" bestFit="1" customWidth="1"/>
    <col min="14359" max="14360" width="0" style="1" hidden="1" customWidth="1"/>
    <col min="14361" max="14361" width="13.5703125" style="1" bestFit="1" customWidth="1"/>
    <col min="14362" max="14592" width="9.140625" style="1"/>
    <col min="14593" max="14593" width="8.42578125" style="1" customWidth="1"/>
    <col min="14594" max="14594" width="55.42578125" style="1" bestFit="1" customWidth="1"/>
    <col min="14595" max="14595" width="37.5703125" style="1" customWidth="1"/>
    <col min="14596" max="14596" width="25.85546875" style="1" customWidth="1"/>
    <col min="14597" max="14597" width="20.140625" style="1" customWidth="1"/>
    <col min="14598" max="14598" width="12.28515625" style="1" customWidth="1"/>
    <col min="14599" max="14599" width="14.140625" style="1" bestFit="1" customWidth="1"/>
    <col min="14600" max="14600" width="15.42578125" style="1" bestFit="1" customWidth="1"/>
    <col min="14601" max="14601" width="10.28515625" style="1" customWidth="1"/>
    <col min="14602" max="14602" width="8.28515625" style="1" customWidth="1"/>
    <col min="14603" max="14603" width="14.7109375" style="1" customWidth="1"/>
    <col min="14604" max="14604" width="11.5703125" style="1" customWidth="1"/>
    <col min="14605" max="14605" width="15.5703125" style="1" customWidth="1"/>
    <col min="14606" max="14606" width="15.7109375" style="1" customWidth="1"/>
    <col min="14607" max="14607" width="11.85546875" style="1" bestFit="1" customWidth="1"/>
    <col min="14608" max="14608" width="13.28515625" style="1" customWidth="1"/>
    <col min="14609" max="14609" width="16.42578125" style="1" customWidth="1"/>
    <col min="14610" max="14610" width="11.85546875" style="1" bestFit="1" customWidth="1"/>
    <col min="14611" max="14611" width="16" style="1" customWidth="1"/>
    <col min="14612" max="14612" width="17.140625" style="1" customWidth="1"/>
    <col min="14613" max="14614" width="11.85546875" style="1" bestFit="1" customWidth="1"/>
    <col min="14615" max="14616" width="0" style="1" hidden="1" customWidth="1"/>
    <col min="14617" max="14617" width="13.5703125" style="1" bestFit="1" customWidth="1"/>
    <col min="14618" max="14848" width="9.140625" style="1"/>
    <col min="14849" max="14849" width="8.42578125" style="1" customWidth="1"/>
    <col min="14850" max="14850" width="55.42578125" style="1" bestFit="1" customWidth="1"/>
    <col min="14851" max="14851" width="37.5703125" style="1" customWidth="1"/>
    <col min="14852" max="14852" width="25.85546875" style="1" customWidth="1"/>
    <col min="14853" max="14853" width="20.140625" style="1" customWidth="1"/>
    <col min="14854" max="14854" width="12.28515625" style="1" customWidth="1"/>
    <col min="14855" max="14855" width="14.140625" style="1" bestFit="1" customWidth="1"/>
    <col min="14856" max="14856" width="15.42578125" style="1" bestFit="1" customWidth="1"/>
    <col min="14857" max="14857" width="10.28515625" style="1" customWidth="1"/>
    <col min="14858" max="14858" width="8.28515625" style="1" customWidth="1"/>
    <col min="14859" max="14859" width="14.7109375" style="1" customWidth="1"/>
    <col min="14860" max="14860" width="11.5703125" style="1" customWidth="1"/>
    <col min="14861" max="14861" width="15.5703125" style="1" customWidth="1"/>
    <col min="14862" max="14862" width="15.7109375" style="1" customWidth="1"/>
    <col min="14863" max="14863" width="11.85546875" style="1" bestFit="1" customWidth="1"/>
    <col min="14864" max="14864" width="13.28515625" style="1" customWidth="1"/>
    <col min="14865" max="14865" width="16.42578125" style="1" customWidth="1"/>
    <col min="14866" max="14866" width="11.85546875" style="1" bestFit="1" customWidth="1"/>
    <col min="14867" max="14867" width="16" style="1" customWidth="1"/>
    <col min="14868" max="14868" width="17.140625" style="1" customWidth="1"/>
    <col min="14869" max="14870" width="11.85546875" style="1" bestFit="1" customWidth="1"/>
    <col min="14871" max="14872" width="0" style="1" hidden="1" customWidth="1"/>
    <col min="14873" max="14873" width="13.5703125" style="1" bestFit="1" customWidth="1"/>
    <col min="14874" max="15104" width="9.140625" style="1"/>
    <col min="15105" max="15105" width="8.42578125" style="1" customWidth="1"/>
    <col min="15106" max="15106" width="55.42578125" style="1" bestFit="1" customWidth="1"/>
    <col min="15107" max="15107" width="37.5703125" style="1" customWidth="1"/>
    <col min="15108" max="15108" width="25.85546875" style="1" customWidth="1"/>
    <col min="15109" max="15109" width="20.140625" style="1" customWidth="1"/>
    <col min="15110" max="15110" width="12.28515625" style="1" customWidth="1"/>
    <col min="15111" max="15111" width="14.140625" style="1" bestFit="1" customWidth="1"/>
    <col min="15112" max="15112" width="15.42578125" style="1" bestFit="1" customWidth="1"/>
    <col min="15113" max="15113" width="10.28515625" style="1" customWidth="1"/>
    <col min="15114" max="15114" width="8.28515625" style="1" customWidth="1"/>
    <col min="15115" max="15115" width="14.7109375" style="1" customWidth="1"/>
    <col min="15116" max="15116" width="11.5703125" style="1" customWidth="1"/>
    <col min="15117" max="15117" width="15.5703125" style="1" customWidth="1"/>
    <col min="15118" max="15118" width="15.7109375" style="1" customWidth="1"/>
    <col min="15119" max="15119" width="11.85546875" style="1" bestFit="1" customWidth="1"/>
    <col min="15120" max="15120" width="13.28515625" style="1" customWidth="1"/>
    <col min="15121" max="15121" width="16.42578125" style="1" customWidth="1"/>
    <col min="15122" max="15122" width="11.85546875" style="1" bestFit="1" customWidth="1"/>
    <col min="15123" max="15123" width="16" style="1" customWidth="1"/>
    <col min="15124" max="15124" width="17.140625" style="1" customWidth="1"/>
    <col min="15125" max="15126" width="11.85546875" style="1" bestFit="1" customWidth="1"/>
    <col min="15127" max="15128" width="0" style="1" hidden="1" customWidth="1"/>
    <col min="15129" max="15129" width="13.5703125" style="1" bestFit="1" customWidth="1"/>
    <col min="15130" max="15360" width="9.140625" style="1"/>
    <col min="15361" max="15361" width="8.42578125" style="1" customWidth="1"/>
    <col min="15362" max="15362" width="55.42578125" style="1" bestFit="1" customWidth="1"/>
    <col min="15363" max="15363" width="37.5703125" style="1" customWidth="1"/>
    <col min="15364" max="15364" width="25.85546875" style="1" customWidth="1"/>
    <col min="15365" max="15365" width="20.140625" style="1" customWidth="1"/>
    <col min="15366" max="15366" width="12.28515625" style="1" customWidth="1"/>
    <col min="15367" max="15367" width="14.140625" style="1" bestFit="1" customWidth="1"/>
    <col min="15368" max="15368" width="15.42578125" style="1" bestFit="1" customWidth="1"/>
    <col min="15369" max="15369" width="10.28515625" style="1" customWidth="1"/>
    <col min="15370" max="15370" width="8.28515625" style="1" customWidth="1"/>
    <col min="15371" max="15371" width="14.7109375" style="1" customWidth="1"/>
    <col min="15372" max="15372" width="11.5703125" style="1" customWidth="1"/>
    <col min="15373" max="15373" width="15.5703125" style="1" customWidth="1"/>
    <col min="15374" max="15374" width="15.7109375" style="1" customWidth="1"/>
    <col min="15375" max="15375" width="11.85546875" style="1" bestFit="1" customWidth="1"/>
    <col min="15376" max="15376" width="13.28515625" style="1" customWidth="1"/>
    <col min="15377" max="15377" width="16.42578125" style="1" customWidth="1"/>
    <col min="15378" max="15378" width="11.85546875" style="1" bestFit="1" customWidth="1"/>
    <col min="15379" max="15379" width="16" style="1" customWidth="1"/>
    <col min="15380" max="15380" width="17.140625" style="1" customWidth="1"/>
    <col min="15381" max="15382" width="11.85546875" style="1" bestFit="1" customWidth="1"/>
    <col min="15383" max="15384" width="0" style="1" hidden="1" customWidth="1"/>
    <col min="15385" max="15385" width="13.5703125" style="1" bestFit="1" customWidth="1"/>
    <col min="15386" max="15616" width="9.140625" style="1"/>
    <col min="15617" max="15617" width="8.42578125" style="1" customWidth="1"/>
    <col min="15618" max="15618" width="55.42578125" style="1" bestFit="1" customWidth="1"/>
    <col min="15619" max="15619" width="37.5703125" style="1" customWidth="1"/>
    <col min="15620" max="15620" width="25.85546875" style="1" customWidth="1"/>
    <col min="15621" max="15621" width="20.140625" style="1" customWidth="1"/>
    <col min="15622" max="15622" width="12.28515625" style="1" customWidth="1"/>
    <col min="15623" max="15623" width="14.140625" style="1" bestFit="1" customWidth="1"/>
    <col min="15624" max="15624" width="15.42578125" style="1" bestFit="1" customWidth="1"/>
    <col min="15625" max="15625" width="10.28515625" style="1" customWidth="1"/>
    <col min="15626" max="15626" width="8.28515625" style="1" customWidth="1"/>
    <col min="15627" max="15627" width="14.7109375" style="1" customWidth="1"/>
    <col min="15628" max="15628" width="11.5703125" style="1" customWidth="1"/>
    <col min="15629" max="15629" width="15.5703125" style="1" customWidth="1"/>
    <col min="15630" max="15630" width="15.7109375" style="1" customWidth="1"/>
    <col min="15631" max="15631" width="11.85546875" style="1" bestFit="1" customWidth="1"/>
    <col min="15632" max="15632" width="13.28515625" style="1" customWidth="1"/>
    <col min="15633" max="15633" width="16.42578125" style="1" customWidth="1"/>
    <col min="15634" max="15634" width="11.85546875" style="1" bestFit="1" customWidth="1"/>
    <col min="15635" max="15635" width="16" style="1" customWidth="1"/>
    <col min="15636" max="15636" width="17.140625" style="1" customWidth="1"/>
    <col min="15637" max="15638" width="11.85546875" style="1" bestFit="1" customWidth="1"/>
    <col min="15639" max="15640" width="0" style="1" hidden="1" customWidth="1"/>
    <col min="15641" max="15641" width="13.5703125" style="1" bestFit="1" customWidth="1"/>
    <col min="15642" max="15872" width="9.140625" style="1"/>
    <col min="15873" max="15873" width="8.42578125" style="1" customWidth="1"/>
    <col min="15874" max="15874" width="55.42578125" style="1" bestFit="1" customWidth="1"/>
    <col min="15875" max="15875" width="37.5703125" style="1" customWidth="1"/>
    <col min="15876" max="15876" width="25.85546875" style="1" customWidth="1"/>
    <col min="15877" max="15877" width="20.140625" style="1" customWidth="1"/>
    <col min="15878" max="15878" width="12.28515625" style="1" customWidth="1"/>
    <col min="15879" max="15879" width="14.140625" style="1" bestFit="1" customWidth="1"/>
    <col min="15880" max="15880" width="15.42578125" style="1" bestFit="1" customWidth="1"/>
    <col min="15881" max="15881" width="10.28515625" style="1" customWidth="1"/>
    <col min="15882" max="15882" width="8.28515625" style="1" customWidth="1"/>
    <col min="15883" max="15883" width="14.7109375" style="1" customWidth="1"/>
    <col min="15884" max="15884" width="11.5703125" style="1" customWidth="1"/>
    <col min="15885" max="15885" width="15.5703125" style="1" customWidth="1"/>
    <col min="15886" max="15886" width="15.7109375" style="1" customWidth="1"/>
    <col min="15887" max="15887" width="11.85546875" style="1" bestFit="1" customWidth="1"/>
    <col min="15888" max="15888" width="13.28515625" style="1" customWidth="1"/>
    <col min="15889" max="15889" width="16.42578125" style="1" customWidth="1"/>
    <col min="15890" max="15890" width="11.85546875" style="1" bestFit="1" customWidth="1"/>
    <col min="15891" max="15891" width="16" style="1" customWidth="1"/>
    <col min="15892" max="15892" width="17.140625" style="1" customWidth="1"/>
    <col min="15893" max="15894" width="11.85546875" style="1" bestFit="1" customWidth="1"/>
    <col min="15895" max="15896" width="0" style="1" hidden="1" customWidth="1"/>
    <col min="15897" max="15897" width="13.5703125" style="1" bestFit="1" customWidth="1"/>
    <col min="15898" max="16128" width="9.140625" style="1"/>
    <col min="16129" max="16129" width="8.42578125" style="1" customWidth="1"/>
    <col min="16130" max="16130" width="55.42578125" style="1" bestFit="1" customWidth="1"/>
    <col min="16131" max="16131" width="37.5703125" style="1" customWidth="1"/>
    <col min="16132" max="16132" width="25.85546875" style="1" customWidth="1"/>
    <col min="16133" max="16133" width="20.140625" style="1" customWidth="1"/>
    <col min="16134" max="16134" width="12.28515625" style="1" customWidth="1"/>
    <col min="16135" max="16135" width="14.140625" style="1" bestFit="1" customWidth="1"/>
    <col min="16136" max="16136" width="15.42578125" style="1" bestFit="1" customWidth="1"/>
    <col min="16137" max="16137" width="10.28515625" style="1" customWidth="1"/>
    <col min="16138" max="16138" width="8.28515625" style="1" customWidth="1"/>
    <col min="16139" max="16139" width="14.7109375" style="1" customWidth="1"/>
    <col min="16140" max="16140" width="11.5703125" style="1" customWidth="1"/>
    <col min="16141" max="16141" width="15.5703125" style="1" customWidth="1"/>
    <col min="16142" max="16142" width="15.7109375" style="1" customWidth="1"/>
    <col min="16143" max="16143" width="11.85546875" style="1" bestFit="1" customWidth="1"/>
    <col min="16144" max="16144" width="13.28515625" style="1" customWidth="1"/>
    <col min="16145" max="16145" width="16.42578125" style="1" customWidth="1"/>
    <col min="16146" max="16146" width="11.85546875" style="1" bestFit="1" customWidth="1"/>
    <col min="16147" max="16147" width="16" style="1" customWidth="1"/>
    <col min="16148" max="16148" width="17.140625" style="1" customWidth="1"/>
    <col min="16149" max="16150" width="11.85546875" style="1" bestFit="1" customWidth="1"/>
    <col min="16151" max="16152" width="0" style="1" hidden="1" customWidth="1"/>
    <col min="16153" max="16153" width="13.5703125" style="1" bestFit="1" customWidth="1"/>
    <col min="16154" max="16384" width="9.140625" style="1"/>
  </cols>
  <sheetData>
    <row r="1" spans="1:25" ht="15.75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25" x14ac:dyDescent="0.25">
      <c r="A2" s="3"/>
    </row>
    <row r="3" spans="1:25" ht="23.25" x14ac:dyDescent="0.25">
      <c r="A3" s="213" t="s">
        <v>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25" ht="23.25" x14ac:dyDescent="0.25">
      <c r="A4" s="213" t="s">
        <v>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25" ht="18.75" x14ac:dyDescent="0.25">
      <c r="A5" s="215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25" ht="23.25" x14ac:dyDescent="0.25">
      <c r="A6" s="136"/>
      <c r="B6" s="137"/>
      <c r="C6" s="137"/>
      <c r="D6" s="214" t="s">
        <v>112</v>
      </c>
      <c r="E6" s="214"/>
      <c r="F6" s="214"/>
      <c r="G6" s="214"/>
      <c r="H6" s="214"/>
      <c r="I6" s="214"/>
      <c r="J6" s="214"/>
      <c r="K6" s="214"/>
      <c r="L6" s="137"/>
      <c r="M6" s="137"/>
      <c r="N6" s="137"/>
      <c r="O6" s="137"/>
      <c r="P6" s="137"/>
      <c r="Q6" s="137"/>
      <c r="R6" s="137"/>
      <c r="S6" s="137"/>
      <c r="T6" s="137"/>
      <c r="U6" s="137"/>
    </row>
    <row r="7" spans="1:25" ht="15.75" thickBot="1" x14ac:dyDescent="0.3">
      <c r="A7" s="3"/>
    </row>
    <row r="8" spans="1:25" s="4" customFormat="1" ht="15.75" customHeight="1" thickBot="1" x14ac:dyDescent="0.35">
      <c r="A8" s="206" t="s">
        <v>4</v>
      </c>
      <c r="B8" s="206" t="s">
        <v>5</v>
      </c>
      <c r="C8" s="206" t="s">
        <v>6</v>
      </c>
      <c r="D8" s="206" t="s">
        <v>7</v>
      </c>
      <c r="E8" s="209" t="s">
        <v>8</v>
      </c>
      <c r="F8" s="210"/>
      <c r="G8" s="210"/>
      <c r="H8" s="211"/>
      <c r="I8" s="206" t="s">
        <v>9</v>
      </c>
      <c r="J8" s="206" t="s">
        <v>10</v>
      </c>
      <c r="K8" s="217" t="s">
        <v>11</v>
      </c>
      <c r="L8" s="218"/>
      <c r="M8" s="218"/>
      <c r="N8" s="218"/>
      <c r="O8" s="218"/>
      <c r="P8" s="218"/>
      <c r="Q8" s="218"/>
      <c r="R8" s="218"/>
      <c r="S8" s="218"/>
      <c r="T8" s="218"/>
      <c r="U8" s="219"/>
      <c r="V8" s="220" t="s">
        <v>12</v>
      </c>
      <c r="W8" s="221"/>
      <c r="X8" s="221"/>
      <c r="Y8" s="222"/>
    </row>
    <row r="9" spans="1:25" s="4" customFormat="1" ht="30" customHeight="1" thickBot="1" x14ac:dyDescent="0.35">
      <c r="A9" s="207"/>
      <c r="B9" s="207"/>
      <c r="C9" s="207"/>
      <c r="D9" s="207"/>
      <c r="E9" s="206" t="s">
        <v>13</v>
      </c>
      <c r="F9" s="206" t="s">
        <v>14</v>
      </c>
      <c r="G9" s="210" t="s">
        <v>15</v>
      </c>
      <c r="H9" s="211"/>
      <c r="I9" s="207"/>
      <c r="J9" s="207"/>
      <c r="K9" s="207" t="s">
        <v>16</v>
      </c>
      <c r="L9" s="226" t="s">
        <v>17</v>
      </c>
      <c r="M9" s="227"/>
      <c r="N9" s="227"/>
      <c r="O9" s="227"/>
      <c r="P9" s="227"/>
      <c r="Q9" s="227"/>
      <c r="R9" s="227"/>
      <c r="S9" s="227"/>
      <c r="T9" s="227"/>
      <c r="U9" s="228"/>
      <c r="V9" s="223"/>
      <c r="W9" s="224"/>
      <c r="X9" s="224"/>
      <c r="Y9" s="225"/>
    </row>
    <row r="10" spans="1:25" s="4" customFormat="1" ht="198.75" thickBot="1" x14ac:dyDescent="0.35">
      <c r="A10" s="208"/>
      <c r="B10" s="208"/>
      <c r="C10" s="208"/>
      <c r="D10" s="208"/>
      <c r="E10" s="208"/>
      <c r="F10" s="208"/>
      <c r="G10" s="135" t="s">
        <v>18</v>
      </c>
      <c r="H10" s="135" t="s">
        <v>19</v>
      </c>
      <c r="I10" s="208"/>
      <c r="J10" s="208"/>
      <c r="K10" s="208"/>
      <c r="L10" s="135">
        <v>2023</v>
      </c>
      <c r="M10" s="135">
        <v>2024</v>
      </c>
      <c r="N10" s="135">
        <v>2025</v>
      </c>
      <c r="O10" s="135">
        <v>2026</v>
      </c>
      <c r="P10" s="135">
        <v>2027</v>
      </c>
      <c r="Q10" s="135">
        <v>2028</v>
      </c>
      <c r="R10" s="135">
        <v>2029</v>
      </c>
      <c r="S10" s="135">
        <v>2030</v>
      </c>
      <c r="T10" s="135">
        <v>2031</v>
      </c>
      <c r="U10" s="135">
        <v>2032</v>
      </c>
      <c r="V10" s="133" t="s">
        <v>20</v>
      </c>
      <c r="W10" s="134" t="s">
        <v>21</v>
      </c>
      <c r="X10" s="5" t="s">
        <v>22</v>
      </c>
      <c r="Y10" s="6" t="s">
        <v>23</v>
      </c>
    </row>
    <row r="11" spans="1:25" s="4" customFormat="1" ht="21" thickBot="1" x14ac:dyDescent="0.35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7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11</v>
      </c>
      <c r="M11" s="8">
        <v>12</v>
      </c>
      <c r="N11" s="8">
        <v>13</v>
      </c>
      <c r="O11" s="8">
        <v>14</v>
      </c>
      <c r="P11" s="8">
        <v>15</v>
      </c>
      <c r="Q11" s="8">
        <v>16</v>
      </c>
      <c r="R11" s="8">
        <v>17</v>
      </c>
      <c r="S11" s="8">
        <v>18</v>
      </c>
      <c r="T11" s="8">
        <v>19</v>
      </c>
      <c r="U11" s="8">
        <v>20</v>
      </c>
      <c r="V11" s="7">
        <v>21</v>
      </c>
      <c r="W11" s="9">
        <v>24</v>
      </c>
      <c r="X11" s="7">
        <v>25</v>
      </c>
      <c r="Y11" s="7">
        <v>22</v>
      </c>
    </row>
    <row r="12" spans="1:25" s="4" customFormat="1" ht="21" thickBot="1" x14ac:dyDescent="0.35">
      <c r="A12" s="231" t="s">
        <v>107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3"/>
    </row>
    <row r="13" spans="1:25" s="4" customFormat="1" ht="21" hidden="1" x14ac:dyDescent="0.35">
      <c r="A13" s="234" t="s">
        <v>24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10"/>
      <c r="Q13" s="10"/>
      <c r="R13" s="10"/>
      <c r="S13" s="11"/>
      <c r="T13" s="11"/>
      <c r="U13" s="11"/>
      <c r="V13" s="12"/>
      <c r="W13" s="12"/>
      <c r="X13" s="12"/>
      <c r="Y13" s="12"/>
    </row>
    <row r="14" spans="1:25" s="4" customFormat="1" ht="21" hidden="1" x14ac:dyDescent="0.35">
      <c r="A14" s="236" t="s">
        <v>25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13"/>
      <c r="Q14" s="13"/>
      <c r="R14" s="13"/>
      <c r="S14" s="14"/>
      <c r="T14" s="14"/>
      <c r="U14" s="14"/>
      <c r="V14" s="15"/>
      <c r="W14" s="15"/>
      <c r="X14" s="15"/>
      <c r="Y14" s="15"/>
    </row>
    <row r="15" spans="1:25" s="4" customFormat="1" ht="21" hidden="1" thickBot="1" x14ac:dyDescent="0.35">
      <c r="A15" s="132"/>
      <c r="B15" s="16"/>
      <c r="C15" s="16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  <c r="U15" s="18"/>
      <c r="V15" s="15"/>
      <c r="W15" s="15"/>
      <c r="X15" s="15"/>
      <c r="Y15" s="15"/>
    </row>
    <row r="16" spans="1:25" s="4" customFormat="1" ht="21" hidden="1" thickBot="1" x14ac:dyDescent="0.35">
      <c r="A16" s="132"/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9"/>
      <c r="M16" s="19"/>
      <c r="N16" s="19"/>
      <c r="O16" s="17"/>
      <c r="P16" s="17"/>
      <c r="Q16" s="17"/>
      <c r="R16" s="17"/>
      <c r="S16" s="18"/>
      <c r="T16" s="18"/>
      <c r="U16" s="18"/>
      <c r="V16" s="15"/>
      <c r="W16" s="15"/>
      <c r="X16" s="15"/>
      <c r="Y16" s="15"/>
    </row>
    <row r="17" spans="1:25" s="4" customFormat="1" ht="21" hidden="1" x14ac:dyDescent="0.35">
      <c r="A17" s="236" t="s">
        <v>26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13"/>
      <c r="Q17" s="13"/>
      <c r="R17" s="13"/>
      <c r="S17" s="14"/>
      <c r="T17" s="14"/>
      <c r="U17" s="14"/>
      <c r="V17" s="15"/>
      <c r="W17" s="15"/>
      <c r="X17" s="15"/>
      <c r="Y17" s="15"/>
    </row>
    <row r="18" spans="1:25" s="4" customFormat="1" ht="21" hidden="1" thickBot="1" x14ac:dyDescent="0.35">
      <c r="A18" s="132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5"/>
      <c r="W18" s="15"/>
      <c r="X18" s="15"/>
      <c r="Y18" s="15"/>
    </row>
    <row r="19" spans="1:25" s="4" customFormat="1" ht="21" hidden="1" thickBot="1" x14ac:dyDescent="0.35">
      <c r="A19" s="132"/>
      <c r="B19" s="16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  <c r="U19" s="18"/>
      <c r="V19" s="15"/>
      <c r="W19" s="15"/>
      <c r="X19" s="15"/>
      <c r="Y19" s="15"/>
    </row>
    <row r="20" spans="1:25" s="4" customFormat="1" ht="21" hidden="1" x14ac:dyDescent="0.35">
      <c r="A20" s="236" t="s">
        <v>27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13"/>
      <c r="Q20" s="13"/>
      <c r="R20" s="13"/>
      <c r="S20" s="14"/>
      <c r="T20" s="14"/>
      <c r="U20" s="14"/>
      <c r="V20" s="15"/>
      <c r="W20" s="15"/>
      <c r="X20" s="15"/>
      <c r="Y20" s="15"/>
    </row>
    <row r="21" spans="1:25" s="4" customFormat="1" ht="40.5" hidden="1" x14ac:dyDescent="0.3">
      <c r="A21" s="132" t="s">
        <v>28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5"/>
      <c r="W21" s="15"/>
      <c r="X21" s="15"/>
      <c r="Y21" s="15"/>
    </row>
    <row r="22" spans="1:25" s="4" customFormat="1" ht="40.5" hidden="1" x14ac:dyDescent="0.3">
      <c r="A22" s="132" t="s">
        <v>29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  <c r="U22" s="18"/>
      <c r="V22" s="15"/>
      <c r="W22" s="15"/>
      <c r="X22" s="15"/>
      <c r="Y22" s="15"/>
    </row>
    <row r="23" spans="1:25" s="4" customFormat="1" ht="21" hidden="1" x14ac:dyDescent="0.35">
      <c r="A23" s="236" t="s">
        <v>30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13"/>
      <c r="Q23" s="13"/>
      <c r="R23" s="13"/>
      <c r="S23" s="14"/>
      <c r="T23" s="14"/>
      <c r="U23" s="14"/>
      <c r="V23" s="15"/>
      <c r="W23" s="15"/>
      <c r="X23" s="15"/>
      <c r="Y23" s="15"/>
    </row>
    <row r="24" spans="1:25" s="4" customFormat="1" ht="40.5" hidden="1" x14ac:dyDescent="0.3">
      <c r="A24" s="132" t="s">
        <v>31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5"/>
      <c r="W24" s="15"/>
      <c r="X24" s="15"/>
      <c r="Y24" s="15"/>
    </row>
    <row r="25" spans="1:25" s="4" customFormat="1" ht="40.5" hidden="1" x14ac:dyDescent="0.3">
      <c r="A25" s="132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5"/>
      <c r="W25" s="15"/>
      <c r="X25" s="15"/>
      <c r="Y25" s="15"/>
    </row>
    <row r="26" spans="1:25" s="4" customFormat="1" ht="20.25" hidden="1" x14ac:dyDescent="0.3">
      <c r="A26" s="238" t="s">
        <v>33</v>
      </c>
      <c r="B26" s="239"/>
      <c r="C26" s="239"/>
      <c r="D26" s="239"/>
      <c r="E26" s="239"/>
      <c r="F26" s="239"/>
      <c r="G26" s="239"/>
      <c r="H26" s="239"/>
      <c r="I26" s="239"/>
      <c r="J26" s="239"/>
      <c r="K26" s="17">
        <f>K15+K16+K18+K19</f>
        <v>0</v>
      </c>
      <c r="L26" s="17">
        <f t="shared" ref="L26:Y26" si="0">L15+L16+L18+L19</f>
        <v>0</v>
      </c>
      <c r="M26" s="17">
        <f t="shared" si="0"/>
        <v>0</v>
      </c>
      <c r="N26" s="17">
        <f t="shared" si="0"/>
        <v>0</v>
      </c>
      <c r="O26" s="17">
        <f t="shared" si="0"/>
        <v>0</v>
      </c>
      <c r="P26" s="17">
        <f t="shared" si="0"/>
        <v>0</v>
      </c>
      <c r="Q26" s="17">
        <f t="shared" si="0"/>
        <v>0</v>
      </c>
      <c r="R26" s="17">
        <f t="shared" si="0"/>
        <v>0</v>
      </c>
      <c r="S26" s="18"/>
      <c r="T26" s="18"/>
      <c r="U26" s="18">
        <f t="shared" si="0"/>
        <v>0</v>
      </c>
      <c r="V26" s="20">
        <f t="shared" si="0"/>
        <v>0</v>
      </c>
      <c r="W26" s="20">
        <f t="shared" si="0"/>
        <v>0</v>
      </c>
      <c r="X26" s="20">
        <f t="shared" si="0"/>
        <v>0</v>
      </c>
      <c r="Y26" s="20">
        <f t="shared" si="0"/>
        <v>0</v>
      </c>
    </row>
    <row r="27" spans="1:25" s="4" customFormat="1" ht="21.75" hidden="1" thickBot="1" x14ac:dyDescent="0.4">
      <c r="A27" s="240" t="s">
        <v>34</v>
      </c>
      <c r="B27" s="241"/>
      <c r="C27" s="241"/>
      <c r="D27" s="241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13"/>
      <c r="Q27" s="13"/>
      <c r="R27" s="13"/>
      <c r="S27" s="14"/>
      <c r="T27" s="14"/>
      <c r="U27" s="14"/>
      <c r="V27" s="15"/>
      <c r="W27" s="15"/>
      <c r="X27" s="15"/>
      <c r="Y27" s="15"/>
    </row>
    <row r="28" spans="1:25" s="4" customFormat="1" ht="41.25" hidden="1" thickBot="1" x14ac:dyDescent="0.35">
      <c r="A28" s="21" t="s">
        <v>35</v>
      </c>
      <c r="B28" s="22"/>
      <c r="C28" s="23"/>
      <c r="D28" s="22"/>
      <c r="E28" s="24"/>
      <c r="F28" s="17"/>
      <c r="G28" s="17"/>
      <c r="H28" s="17"/>
      <c r="I28" s="17"/>
      <c r="J28" s="17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7"/>
      <c r="W28" s="27"/>
      <c r="X28" s="27"/>
      <c r="Y28" s="27"/>
    </row>
    <row r="29" spans="1:25" s="4" customFormat="1" ht="40.5" hidden="1" x14ac:dyDescent="0.3">
      <c r="A29" s="21" t="s">
        <v>36</v>
      </c>
      <c r="B29" s="28"/>
      <c r="C29" s="28"/>
      <c r="D29" s="28"/>
      <c r="E29" s="24"/>
      <c r="F29" s="17"/>
      <c r="G29" s="17"/>
      <c r="H29" s="17"/>
      <c r="I29" s="17"/>
      <c r="J29" s="17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7"/>
      <c r="W29" s="27"/>
      <c r="X29" s="27"/>
      <c r="Y29" s="27"/>
    </row>
    <row r="30" spans="1:25" s="4" customFormat="1" ht="21" hidden="1" thickBot="1" x14ac:dyDescent="0.35">
      <c r="A30" s="243" t="s">
        <v>37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9">
        <f>K28+K29</f>
        <v>0</v>
      </c>
      <c r="L30" s="29">
        <f t="shared" ref="L30:Y30" si="1">L28+L29</f>
        <v>0</v>
      </c>
      <c r="M30" s="29">
        <f t="shared" si="1"/>
        <v>0</v>
      </c>
      <c r="N30" s="29">
        <f t="shared" si="1"/>
        <v>0</v>
      </c>
      <c r="O30" s="29">
        <f t="shared" si="1"/>
        <v>0</v>
      </c>
      <c r="P30" s="29">
        <f t="shared" si="1"/>
        <v>0</v>
      </c>
      <c r="Q30" s="29">
        <f t="shared" si="1"/>
        <v>0</v>
      </c>
      <c r="R30" s="29">
        <f t="shared" si="1"/>
        <v>0</v>
      </c>
      <c r="S30" s="30"/>
      <c r="T30" s="30"/>
      <c r="U30" s="30">
        <f t="shared" si="1"/>
        <v>0</v>
      </c>
      <c r="V30" s="31">
        <f>V28+V29</f>
        <v>0</v>
      </c>
      <c r="W30" s="31">
        <f t="shared" si="1"/>
        <v>0</v>
      </c>
      <c r="X30" s="31">
        <f>X28+X29</f>
        <v>0</v>
      </c>
      <c r="Y30" s="31">
        <f t="shared" si="1"/>
        <v>0</v>
      </c>
    </row>
    <row r="31" spans="1:25" s="4" customFormat="1" ht="21" x14ac:dyDescent="0.35">
      <c r="A31" s="245" t="s">
        <v>38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32"/>
      <c r="Q31" s="32"/>
      <c r="R31" s="32"/>
      <c r="S31" s="33"/>
      <c r="T31" s="33"/>
      <c r="U31" s="33"/>
      <c r="V31" s="34"/>
      <c r="W31" s="34"/>
      <c r="X31" s="34"/>
      <c r="Y31" s="34"/>
    </row>
    <row r="32" spans="1:25" s="4" customFormat="1" ht="21" x14ac:dyDescent="0.35">
      <c r="A32" s="236" t="s">
        <v>39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13"/>
      <c r="Q32" s="13"/>
      <c r="R32" s="13"/>
      <c r="S32" s="14"/>
      <c r="T32" s="14"/>
      <c r="U32" s="14"/>
      <c r="V32" s="15"/>
      <c r="W32" s="15"/>
      <c r="X32" s="15"/>
      <c r="Y32" s="15"/>
    </row>
    <row r="33" spans="1:25" s="4" customFormat="1" ht="93.75" x14ac:dyDescent="0.3">
      <c r="A33" s="90" t="s">
        <v>40</v>
      </c>
      <c r="B33" s="91" t="s">
        <v>99</v>
      </c>
      <c r="C33" s="91" t="s">
        <v>41</v>
      </c>
      <c r="D33" s="91" t="s">
        <v>100</v>
      </c>
      <c r="E33" s="92" t="s">
        <v>42</v>
      </c>
      <c r="F33" s="93" t="s">
        <v>43</v>
      </c>
      <c r="G33" s="94" t="s">
        <v>113</v>
      </c>
      <c r="H33" s="94" t="s">
        <v>113</v>
      </c>
      <c r="I33" s="95">
        <v>2025</v>
      </c>
      <c r="J33" s="95">
        <v>2025</v>
      </c>
      <c r="K33" s="96">
        <f>SUM(L33:U33)</f>
        <v>1912.17</v>
      </c>
      <c r="L33" s="95"/>
      <c r="M33" s="95"/>
      <c r="N33" s="95">
        <f>V33+Y33</f>
        <v>1912.17</v>
      </c>
      <c r="O33" s="95"/>
      <c r="P33" s="95"/>
      <c r="Q33" s="95"/>
      <c r="R33" s="95"/>
      <c r="S33" s="97"/>
      <c r="T33" s="97"/>
      <c r="U33" s="97"/>
      <c r="V33" s="98">
        <v>885.2</v>
      </c>
      <c r="W33" s="98"/>
      <c r="X33" s="98"/>
      <c r="Y33" s="98">
        <v>1026.97</v>
      </c>
    </row>
    <row r="34" spans="1:25" s="4" customFormat="1" ht="97.5" customHeight="1" x14ac:dyDescent="0.3">
      <c r="A34" s="90" t="s">
        <v>44</v>
      </c>
      <c r="B34" s="91" t="s">
        <v>99</v>
      </c>
      <c r="C34" s="91" t="s">
        <v>41</v>
      </c>
      <c r="D34" s="91" t="s">
        <v>100</v>
      </c>
      <c r="E34" s="92" t="s">
        <v>42</v>
      </c>
      <c r="F34" s="93" t="s">
        <v>43</v>
      </c>
      <c r="G34" s="94" t="s">
        <v>114</v>
      </c>
      <c r="H34" s="94" t="s">
        <v>114</v>
      </c>
      <c r="I34" s="95">
        <v>2026</v>
      </c>
      <c r="J34" s="95">
        <v>2026</v>
      </c>
      <c r="K34" s="96">
        <f>SUM(L34:U34)</f>
        <v>1914.04</v>
      </c>
      <c r="L34" s="95"/>
      <c r="M34" s="95"/>
      <c r="N34" s="95"/>
      <c r="O34" s="95">
        <f>V34+Y34</f>
        <v>1914.04</v>
      </c>
      <c r="P34" s="95"/>
      <c r="Q34" s="95"/>
      <c r="R34" s="95"/>
      <c r="S34" s="97"/>
      <c r="T34" s="97"/>
      <c r="U34" s="97"/>
      <c r="V34" s="98">
        <v>894.58</v>
      </c>
      <c r="W34" s="98"/>
      <c r="X34" s="98"/>
      <c r="Y34" s="98">
        <v>1019.46</v>
      </c>
    </row>
    <row r="35" spans="1:25" s="4" customFormat="1" ht="112.5" x14ac:dyDescent="0.3">
      <c r="A35" s="99" t="s">
        <v>45</v>
      </c>
      <c r="B35" s="91" t="s">
        <v>99</v>
      </c>
      <c r="C35" s="91" t="s">
        <v>41</v>
      </c>
      <c r="D35" s="91" t="s">
        <v>101</v>
      </c>
      <c r="E35" s="92" t="s">
        <v>42</v>
      </c>
      <c r="F35" s="93" t="s">
        <v>43</v>
      </c>
      <c r="G35" s="94" t="s">
        <v>115</v>
      </c>
      <c r="H35" s="94" t="s">
        <v>115</v>
      </c>
      <c r="I35" s="95">
        <v>2027</v>
      </c>
      <c r="J35" s="95">
        <v>2027</v>
      </c>
      <c r="K35" s="96">
        <f>SUM(L35:U35)</f>
        <v>1897.18</v>
      </c>
      <c r="L35" s="95"/>
      <c r="M35" s="95"/>
      <c r="N35" s="95"/>
      <c r="O35" s="95"/>
      <c r="P35" s="95">
        <f>V35+Y35</f>
        <v>1897.18</v>
      </c>
      <c r="Q35" s="95"/>
      <c r="R35" s="95"/>
      <c r="S35" s="97"/>
      <c r="T35" s="97"/>
      <c r="U35" s="97"/>
      <c r="V35" s="98">
        <v>890.84</v>
      </c>
      <c r="W35" s="98"/>
      <c r="X35" s="98"/>
      <c r="Y35" s="98">
        <v>1006.34</v>
      </c>
    </row>
    <row r="36" spans="1:25" s="4" customFormat="1" ht="112.5" x14ac:dyDescent="0.3">
      <c r="A36" s="99" t="s">
        <v>46</v>
      </c>
      <c r="B36" s="100" t="s">
        <v>99</v>
      </c>
      <c r="C36" s="100" t="s">
        <v>41</v>
      </c>
      <c r="D36" s="92" t="s">
        <v>102</v>
      </c>
      <c r="E36" s="92" t="s">
        <v>42</v>
      </c>
      <c r="F36" s="93" t="s">
        <v>43</v>
      </c>
      <c r="G36" s="94" t="s">
        <v>116</v>
      </c>
      <c r="H36" s="94" t="s">
        <v>116</v>
      </c>
      <c r="I36" s="95">
        <v>2028</v>
      </c>
      <c r="J36" s="95">
        <v>2028</v>
      </c>
      <c r="K36" s="96">
        <f t="shared" ref="K36:K39" si="2">SUM(L36:U36)</f>
        <v>1893.37</v>
      </c>
      <c r="L36" s="95"/>
      <c r="M36" s="95"/>
      <c r="N36" s="95"/>
      <c r="O36" s="95"/>
      <c r="P36" s="95"/>
      <c r="Q36" s="95">
        <f>V36+Y36</f>
        <v>1893.37</v>
      </c>
      <c r="R36" s="95"/>
      <c r="S36" s="97"/>
      <c r="T36" s="97"/>
      <c r="U36" s="97"/>
      <c r="V36" s="98">
        <v>896.46</v>
      </c>
      <c r="W36" s="98"/>
      <c r="X36" s="98"/>
      <c r="Y36" s="98">
        <v>996.91</v>
      </c>
    </row>
    <row r="37" spans="1:25" s="4" customFormat="1" ht="112.5" x14ac:dyDescent="0.3">
      <c r="A37" s="99" t="s">
        <v>47</v>
      </c>
      <c r="B37" s="100" t="s">
        <v>99</v>
      </c>
      <c r="C37" s="100" t="s">
        <v>41</v>
      </c>
      <c r="D37" s="92" t="s">
        <v>102</v>
      </c>
      <c r="E37" s="92" t="s">
        <v>42</v>
      </c>
      <c r="F37" s="93" t="s">
        <v>43</v>
      </c>
      <c r="G37" s="94" t="s">
        <v>117</v>
      </c>
      <c r="H37" s="94" t="s">
        <v>117</v>
      </c>
      <c r="I37" s="95">
        <v>2029</v>
      </c>
      <c r="J37" s="95">
        <v>2029</v>
      </c>
      <c r="K37" s="96">
        <f t="shared" si="2"/>
        <v>2350.5700000000002</v>
      </c>
      <c r="L37" s="95"/>
      <c r="M37" s="95"/>
      <c r="N37" s="95"/>
      <c r="O37" s="95"/>
      <c r="P37" s="95"/>
      <c r="Q37" s="95"/>
      <c r="R37" s="95">
        <f>V37+Y37</f>
        <v>2350.5700000000002</v>
      </c>
      <c r="S37" s="97"/>
      <c r="T37" s="97"/>
      <c r="U37" s="97"/>
      <c r="V37" s="98">
        <v>879.62</v>
      </c>
      <c r="W37" s="98"/>
      <c r="X37" s="98"/>
      <c r="Y37" s="98">
        <v>1470.95</v>
      </c>
    </row>
    <row r="38" spans="1:25" s="4" customFormat="1" ht="112.5" x14ac:dyDescent="0.3">
      <c r="A38" s="99" t="s">
        <v>48</v>
      </c>
      <c r="B38" s="100" t="s">
        <v>99</v>
      </c>
      <c r="C38" s="100" t="s">
        <v>41</v>
      </c>
      <c r="D38" s="92" t="s">
        <v>103</v>
      </c>
      <c r="E38" s="92" t="s">
        <v>42</v>
      </c>
      <c r="F38" s="93" t="s">
        <v>43</v>
      </c>
      <c r="G38" s="94" t="s">
        <v>118</v>
      </c>
      <c r="H38" s="94" t="s">
        <v>118</v>
      </c>
      <c r="I38" s="95">
        <v>2030</v>
      </c>
      <c r="J38" s="95">
        <v>2030</v>
      </c>
      <c r="K38" s="96">
        <f t="shared" si="2"/>
        <v>2518.5699999999997</v>
      </c>
      <c r="L38" s="95"/>
      <c r="M38" s="95"/>
      <c r="N38" s="95"/>
      <c r="O38" s="95"/>
      <c r="P38" s="95"/>
      <c r="Q38" s="95"/>
      <c r="R38" s="95"/>
      <c r="S38" s="97">
        <f>V38+Y38</f>
        <v>2518.5699999999997</v>
      </c>
      <c r="T38" s="97"/>
      <c r="U38" s="97"/>
      <c r="V38" s="98">
        <v>1036.3499999999999</v>
      </c>
      <c r="W38" s="98"/>
      <c r="X38" s="98"/>
      <c r="Y38" s="98">
        <v>1482.22</v>
      </c>
    </row>
    <row r="39" spans="1:25" s="4" customFormat="1" ht="98.25" customHeight="1" x14ac:dyDescent="0.3">
      <c r="A39" s="99" t="s">
        <v>49</v>
      </c>
      <c r="B39" s="100" t="s">
        <v>99</v>
      </c>
      <c r="C39" s="100" t="s">
        <v>41</v>
      </c>
      <c r="D39" s="92" t="s">
        <v>104</v>
      </c>
      <c r="E39" s="92" t="s">
        <v>42</v>
      </c>
      <c r="F39" s="93" t="s">
        <v>43</v>
      </c>
      <c r="G39" s="94" t="s">
        <v>119</v>
      </c>
      <c r="H39" s="94" t="s">
        <v>119</v>
      </c>
      <c r="I39" s="95">
        <v>2031</v>
      </c>
      <c r="J39" s="95">
        <v>2031</v>
      </c>
      <c r="K39" s="96">
        <f t="shared" si="2"/>
        <v>2603.0299999999997</v>
      </c>
      <c r="L39" s="95"/>
      <c r="M39" s="95"/>
      <c r="N39" s="95"/>
      <c r="O39" s="95"/>
      <c r="P39" s="95"/>
      <c r="Q39" s="95"/>
      <c r="R39" s="95"/>
      <c r="S39" s="97"/>
      <c r="T39" s="97">
        <f>V39+Y39</f>
        <v>2603.0299999999997</v>
      </c>
      <c r="U39" s="97"/>
      <c r="V39" s="98">
        <v>1109.56</v>
      </c>
      <c r="W39" s="98"/>
      <c r="X39" s="98"/>
      <c r="Y39" s="98">
        <v>1493.47</v>
      </c>
    </row>
    <row r="40" spans="1:25" s="4" customFormat="1" ht="120" customHeight="1" x14ac:dyDescent="0.3">
      <c r="A40" s="99" t="s">
        <v>50</v>
      </c>
      <c r="B40" s="100" t="s">
        <v>108</v>
      </c>
      <c r="C40" s="100" t="s">
        <v>41</v>
      </c>
      <c r="D40" s="91" t="s">
        <v>109</v>
      </c>
      <c r="E40" s="92" t="s">
        <v>42</v>
      </c>
      <c r="F40" s="93" t="s">
        <v>43</v>
      </c>
      <c r="G40" s="94" t="s">
        <v>120</v>
      </c>
      <c r="H40" s="94" t="s">
        <v>120</v>
      </c>
      <c r="I40" s="95">
        <v>2032</v>
      </c>
      <c r="J40" s="95">
        <v>2032</v>
      </c>
      <c r="K40" s="96">
        <f>SUM(L40:U40)</f>
        <v>2680.01</v>
      </c>
      <c r="L40" s="95"/>
      <c r="M40" s="95"/>
      <c r="N40" s="95"/>
      <c r="O40" s="95"/>
      <c r="P40" s="95"/>
      <c r="Q40" s="95"/>
      <c r="R40" s="95"/>
      <c r="S40" s="97"/>
      <c r="T40" s="97"/>
      <c r="U40" s="97">
        <f>V40+Y40</f>
        <v>2680.01</v>
      </c>
      <c r="V40" s="98">
        <v>1177.1400000000001</v>
      </c>
      <c r="W40" s="98"/>
      <c r="X40" s="98"/>
      <c r="Y40" s="98">
        <v>1502.87</v>
      </c>
    </row>
    <row r="41" spans="1:25" s="4" customFormat="1" ht="18.75" x14ac:dyDescent="0.3">
      <c r="A41" s="229" t="s">
        <v>51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101"/>
      <c r="Q41" s="101"/>
      <c r="R41" s="101"/>
      <c r="S41" s="102"/>
      <c r="T41" s="102"/>
      <c r="U41" s="102"/>
      <c r="V41" s="103"/>
      <c r="W41" s="103"/>
      <c r="X41" s="103"/>
      <c r="Y41" s="103"/>
    </row>
    <row r="42" spans="1:25" s="4" customFormat="1" ht="19.5" thickBot="1" x14ac:dyDescent="0.35">
      <c r="A42" s="104" t="s">
        <v>52</v>
      </c>
      <c r="B42" s="105"/>
      <c r="C42" s="106"/>
      <c r="D42" s="90"/>
      <c r="E42" s="90"/>
      <c r="F42" s="90"/>
      <c r="G42" s="107"/>
      <c r="H42" s="107"/>
      <c r="I42" s="108"/>
      <c r="J42" s="109"/>
      <c r="K42" s="110"/>
      <c r="L42" s="111"/>
      <c r="M42" s="111"/>
      <c r="N42" s="112"/>
      <c r="O42" s="111"/>
      <c r="P42" s="111"/>
      <c r="Q42" s="111"/>
      <c r="R42" s="111"/>
      <c r="S42" s="113"/>
      <c r="T42" s="113"/>
      <c r="U42" s="113"/>
      <c r="V42" s="114"/>
      <c r="W42" s="114"/>
      <c r="X42" s="114"/>
      <c r="Y42" s="114"/>
    </row>
    <row r="43" spans="1:25" s="47" customFormat="1" ht="19.5" thickBot="1" x14ac:dyDescent="0.35">
      <c r="A43" s="115" t="s">
        <v>53</v>
      </c>
      <c r="B43" s="116"/>
      <c r="C43" s="117"/>
      <c r="D43" s="118"/>
      <c r="E43" s="119"/>
      <c r="F43" s="119"/>
      <c r="G43" s="119"/>
      <c r="H43" s="119"/>
      <c r="I43" s="120"/>
      <c r="J43" s="121"/>
      <c r="K43" s="122"/>
      <c r="L43" s="122"/>
      <c r="M43" s="122"/>
      <c r="N43" s="122"/>
      <c r="O43" s="122"/>
      <c r="P43" s="122"/>
      <c r="Q43" s="122"/>
      <c r="R43" s="122"/>
      <c r="S43" s="123"/>
      <c r="T43" s="123"/>
      <c r="U43" s="123"/>
      <c r="V43" s="124"/>
      <c r="W43" s="125"/>
      <c r="X43" s="125"/>
      <c r="Y43" s="125"/>
    </row>
    <row r="44" spans="1:25" s="4" customFormat="1" ht="19.5" thickBot="1" x14ac:dyDescent="0.35">
      <c r="A44" s="247" t="s">
        <v>54</v>
      </c>
      <c r="B44" s="248"/>
      <c r="C44" s="248"/>
      <c r="D44" s="248"/>
      <c r="E44" s="248"/>
      <c r="F44" s="248"/>
      <c r="G44" s="248"/>
      <c r="H44" s="248"/>
      <c r="I44" s="248"/>
      <c r="J44" s="248"/>
      <c r="K44" s="143">
        <f>SUM(L44:U44)</f>
        <v>17768.940000000002</v>
      </c>
      <c r="L44" s="143">
        <f>SUM(L33:L40)+L42+L43</f>
        <v>0</v>
      </c>
      <c r="M44" s="143">
        <f>SUM(M33:M40)+M42+M43</f>
        <v>0</v>
      </c>
      <c r="N44" s="143">
        <f>SUM(N33:N40)+N42+N43</f>
        <v>1912.17</v>
      </c>
      <c r="O44" s="143">
        <f t="shared" ref="O44:T44" si="3">SUM(O33:O40)+O42+O43</f>
        <v>1914.04</v>
      </c>
      <c r="P44" s="143">
        <f t="shared" si="3"/>
        <v>1897.18</v>
      </c>
      <c r="Q44" s="143">
        <f t="shared" si="3"/>
        <v>1893.37</v>
      </c>
      <c r="R44" s="143">
        <f t="shared" si="3"/>
        <v>2350.5700000000002</v>
      </c>
      <c r="S44" s="143">
        <f t="shared" si="3"/>
        <v>2518.5699999999997</v>
      </c>
      <c r="T44" s="143">
        <f t="shared" si="3"/>
        <v>2603.0299999999997</v>
      </c>
      <c r="U44" s="143">
        <f>SUM(U33:U40)+U42+U43</f>
        <v>2680.01</v>
      </c>
      <c r="V44" s="143">
        <f>SUM(V33:V40)+V42+V43</f>
        <v>7769.7500000000009</v>
      </c>
      <c r="W44" s="143">
        <f>SUM(W33:W40)+W42+W43</f>
        <v>0</v>
      </c>
      <c r="X44" s="143">
        <f>SUM(X33:X40)+X42+X43</f>
        <v>0</v>
      </c>
      <c r="Y44" s="143">
        <f>SUM(Y33:Y40)+Y42+Y43</f>
        <v>9999.1899999999987</v>
      </c>
    </row>
    <row r="45" spans="1:25" s="4" customFormat="1" ht="15.75" hidden="1" customHeight="1" x14ac:dyDescent="0.3">
      <c r="A45" s="249" t="s">
        <v>55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144"/>
      <c r="Q45" s="144"/>
      <c r="R45" s="144"/>
      <c r="S45" s="145"/>
      <c r="T45" s="145"/>
      <c r="U45" s="145"/>
      <c r="V45" s="146"/>
      <c r="W45" s="146"/>
      <c r="X45" s="146"/>
      <c r="Y45" s="146"/>
    </row>
    <row r="46" spans="1:25" s="4" customFormat="1" ht="19.5" hidden="1" thickBot="1" x14ac:dyDescent="0.35">
      <c r="A46" s="147" t="s">
        <v>56</v>
      </c>
      <c r="B46" s="148"/>
      <c r="C46" s="149"/>
      <c r="D46" s="148"/>
      <c r="E46" s="150"/>
      <c r="F46" s="127"/>
      <c r="G46" s="127"/>
      <c r="H46" s="127"/>
      <c r="I46" s="127"/>
      <c r="J46" s="127"/>
      <c r="K46" s="151"/>
      <c r="L46" s="127"/>
      <c r="M46" s="127"/>
      <c r="N46" s="127"/>
      <c r="O46" s="127"/>
      <c r="P46" s="127"/>
      <c r="Q46" s="127"/>
      <c r="R46" s="127"/>
      <c r="S46" s="152"/>
      <c r="T46" s="152"/>
      <c r="U46" s="152"/>
      <c r="V46" s="153"/>
      <c r="W46" s="153"/>
      <c r="X46" s="153"/>
      <c r="Y46" s="153"/>
    </row>
    <row r="47" spans="1:25" s="4" customFormat="1" ht="19.5" hidden="1" thickBot="1" x14ac:dyDescent="0.35">
      <c r="A47" s="147" t="s">
        <v>57</v>
      </c>
      <c r="B47" s="148"/>
      <c r="C47" s="149"/>
      <c r="D47" s="148"/>
      <c r="E47" s="154"/>
      <c r="F47" s="127"/>
      <c r="G47" s="151"/>
      <c r="H47" s="127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5"/>
      <c r="T47" s="155"/>
      <c r="U47" s="155"/>
      <c r="V47" s="156"/>
      <c r="W47" s="156"/>
      <c r="X47" s="157"/>
      <c r="Y47" s="157"/>
    </row>
    <row r="48" spans="1:25" s="4" customFormat="1" ht="19.5" hidden="1" thickBot="1" x14ac:dyDescent="0.35">
      <c r="A48" s="251" t="s">
        <v>58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158"/>
      <c r="Q48" s="158"/>
      <c r="R48" s="158"/>
      <c r="S48" s="159"/>
      <c r="T48" s="159"/>
      <c r="U48" s="159"/>
      <c r="V48" s="156"/>
      <c r="W48" s="156"/>
      <c r="X48" s="156"/>
      <c r="Y48" s="156"/>
    </row>
    <row r="49" spans="1:25" s="51" customFormat="1" ht="19.5" hidden="1" thickBot="1" x14ac:dyDescent="0.35">
      <c r="A49" s="160" t="s">
        <v>59</v>
      </c>
      <c r="B49" s="161"/>
      <c r="C49" s="162"/>
      <c r="D49" s="162"/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5"/>
      <c r="T49" s="165"/>
      <c r="U49" s="165"/>
      <c r="V49" s="166"/>
      <c r="W49" s="166"/>
      <c r="X49" s="167"/>
      <c r="Y49" s="167"/>
    </row>
    <row r="50" spans="1:25" s="51" customFormat="1" ht="19.5" hidden="1" thickBot="1" x14ac:dyDescent="0.35">
      <c r="A50" s="160" t="s">
        <v>60</v>
      </c>
      <c r="B50" s="161"/>
      <c r="C50" s="162"/>
      <c r="D50" s="168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5"/>
      <c r="T50" s="165"/>
      <c r="U50" s="165"/>
      <c r="V50" s="166"/>
      <c r="W50" s="166"/>
      <c r="X50" s="166"/>
      <c r="Y50" s="166"/>
    </row>
    <row r="51" spans="1:25" s="4" customFormat="1" ht="19.5" hidden="1" thickBot="1" x14ac:dyDescent="0.35">
      <c r="A51" s="247" t="s">
        <v>61</v>
      </c>
      <c r="B51" s="248"/>
      <c r="C51" s="248"/>
      <c r="D51" s="248"/>
      <c r="E51" s="248"/>
      <c r="F51" s="248"/>
      <c r="G51" s="248"/>
      <c r="H51" s="248"/>
      <c r="I51" s="248"/>
      <c r="J51" s="248"/>
      <c r="K51" s="143">
        <f>K46+K47+K49+K50</f>
        <v>0</v>
      </c>
      <c r="L51" s="143">
        <f t="shared" ref="L51:Y51" si="4">L46+L47+L49+L50</f>
        <v>0</v>
      </c>
      <c r="M51" s="143">
        <f t="shared" si="4"/>
        <v>0</v>
      </c>
      <c r="N51" s="143">
        <f t="shared" si="4"/>
        <v>0</v>
      </c>
      <c r="O51" s="143">
        <f t="shared" si="4"/>
        <v>0</v>
      </c>
      <c r="P51" s="143">
        <f t="shared" si="4"/>
        <v>0</v>
      </c>
      <c r="Q51" s="143">
        <f t="shared" si="4"/>
        <v>0</v>
      </c>
      <c r="R51" s="143">
        <f t="shared" si="4"/>
        <v>0</v>
      </c>
      <c r="S51" s="143"/>
      <c r="T51" s="143"/>
      <c r="U51" s="143">
        <f t="shared" si="4"/>
        <v>0</v>
      </c>
      <c r="V51" s="143">
        <f t="shared" si="4"/>
        <v>0</v>
      </c>
      <c r="W51" s="143">
        <f t="shared" si="4"/>
        <v>0</v>
      </c>
      <c r="X51" s="143">
        <f>X46+X47+X49+X50</f>
        <v>0</v>
      </c>
      <c r="Y51" s="143">
        <f t="shared" si="4"/>
        <v>0</v>
      </c>
    </row>
    <row r="52" spans="1:25" s="4" customFormat="1" ht="18.75" hidden="1" x14ac:dyDescent="0.3">
      <c r="A52" s="253" t="s">
        <v>62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144"/>
      <c r="Q52" s="144"/>
      <c r="R52" s="144"/>
      <c r="S52" s="145"/>
      <c r="T52" s="145"/>
      <c r="U52" s="145"/>
      <c r="V52" s="157"/>
      <c r="W52" s="157"/>
      <c r="X52" s="169"/>
      <c r="Y52" s="157"/>
    </row>
    <row r="53" spans="1:25" s="4" customFormat="1" ht="18.75" hidden="1" x14ac:dyDescent="0.3">
      <c r="A53" s="255" t="s">
        <v>63</v>
      </c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158"/>
      <c r="Q53" s="158"/>
      <c r="R53" s="158"/>
      <c r="S53" s="159"/>
      <c r="T53" s="159"/>
      <c r="U53" s="159"/>
      <c r="V53" s="156"/>
      <c r="W53" s="156"/>
      <c r="X53" s="170"/>
      <c r="Y53" s="156"/>
    </row>
    <row r="54" spans="1:25" s="47" customFormat="1" ht="121.5" hidden="1" customHeight="1" x14ac:dyDescent="0.3">
      <c r="A54" s="147" t="s">
        <v>64</v>
      </c>
      <c r="B54" s="171"/>
      <c r="C54" s="172"/>
      <c r="D54" s="172"/>
      <c r="E54" s="172"/>
      <c r="F54" s="172"/>
      <c r="G54" s="172"/>
      <c r="H54" s="172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4"/>
      <c r="V54" s="175"/>
      <c r="W54" s="175"/>
      <c r="X54" s="176"/>
      <c r="Y54" s="175"/>
    </row>
    <row r="55" spans="1:25" s="47" customFormat="1" ht="131.25" hidden="1" customHeight="1" x14ac:dyDescent="0.3">
      <c r="A55" s="147" t="s">
        <v>65</v>
      </c>
      <c r="B55" s="171"/>
      <c r="C55" s="172"/>
      <c r="D55" s="172"/>
      <c r="E55" s="172"/>
      <c r="F55" s="172"/>
      <c r="G55" s="172"/>
      <c r="H55" s="172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4"/>
      <c r="V55" s="175"/>
      <c r="W55" s="175"/>
      <c r="X55" s="176"/>
      <c r="Y55" s="175"/>
    </row>
    <row r="56" spans="1:25" s="4" customFormat="1" ht="18.75" hidden="1" x14ac:dyDescent="0.3">
      <c r="A56" s="147" t="s">
        <v>66</v>
      </c>
      <c r="B56" s="171"/>
      <c r="C56" s="172"/>
      <c r="D56" s="172"/>
      <c r="E56" s="172"/>
      <c r="F56" s="172"/>
      <c r="G56" s="172"/>
      <c r="H56" s="172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4"/>
      <c r="V56" s="175"/>
      <c r="W56" s="175"/>
      <c r="X56" s="176"/>
      <c r="Y56" s="175"/>
    </row>
    <row r="57" spans="1:25" s="4" customFormat="1" ht="18.75" hidden="1" x14ac:dyDescent="0.3">
      <c r="A57" s="147" t="s">
        <v>67</v>
      </c>
      <c r="B57" s="171"/>
      <c r="C57" s="172"/>
      <c r="D57" s="172"/>
      <c r="E57" s="172"/>
      <c r="F57" s="172"/>
      <c r="G57" s="172"/>
      <c r="H57" s="172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4"/>
      <c r="T57" s="174"/>
      <c r="U57" s="174"/>
      <c r="V57" s="175"/>
      <c r="W57" s="175"/>
      <c r="X57" s="176"/>
      <c r="Y57" s="175"/>
    </row>
    <row r="58" spans="1:25" s="4" customFormat="1" ht="18.75" hidden="1" x14ac:dyDescent="0.3">
      <c r="A58" s="255" t="s">
        <v>68</v>
      </c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158"/>
      <c r="Q58" s="158"/>
      <c r="R58" s="158"/>
      <c r="S58" s="159"/>
      <c r="T58" s="159"/>
      <c r="U58" s="159"/>
      <c r="V58" s="156"/>
      <c r="W58" s="156"/>
      <c r="X58" s="170"/>
      <c r="Y58" s="156"/>
    </row>
    <row r="59" spans="1:25" s="4" customFormat="1" ht="18.75" hidden="1" x14ac:dyDescent="0.3">
      <c r="A59" s="147" t="s">
        <v>69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5"/>
      <c r="T59" s="155"/>
      <c r="U59" s="155"/>
      <c r="V59" s="156"/>
      <c r="W59" s="156"/>
      <c r="X59" s="170"/>
      <c r="Y59" s="156"/>
    </row>
    <row r="60" spans="1:25" s="4" customFormat="1" ht="18.75" hidden="1" x14ac:dyDescent="0.3">
      <c r="A60" s="147" t="s">
        <v>70</v>
      </c>
      <c r="B60" s="151"/>
      <c r="C60" s="151"/>
      <c r="D60" s="151"/>
      <c r="E60" s="151"/>
      <c r="F60" s="177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5"/>
      <c r="T60" s="155"/>
      <c r="U60" s="155"/>
      <c r="V60" s="156"/>
      <c r="W60" s="156"/>
      <c r="X60" s="170"/>
      <c r="Y60" s="156"/>
    </row>
    <row r="61" spans="1:25" s="4" customFormat="1" ht="19.5" hidden="1" thickBot="1" x14ac:dyDescent="0.35">
      <c r="A61" s="257" t="s">
        <v>71</v>
      </c>
      <c r="B61" s="258"/>
      <c r="C61" s="258"/>
      <c r="D61" s="258"/>
      <c r="E61" s="258"/>
      <c r="F61" s="258"/>
      <c r="G61" s="258"/>
      <c r="H61" s="258"/>
      <c r="I61" s="258"/>
      <c r="J61" s="259"/>
      <c r="K61" s="178">
        <f>K54+K55+K56+K57+K59+K60</f>
        <v>0</v>
      </c>
      <c r="L61" s="178">
        <f t="shared" ref="L61:U61" si="5">L54+L55+L56+L57+L59+L60</f>
        <v>0</v>
      </c>
      <c r="M61" s="178">
        <f t="shared" si="5"/>
        <v>0</v>
      </c>
      <c r="N61" s="178">
        <f t="shared" si="5"/>
        <v>0</v>
      </c>
      <c r="O61" s="178">
        <f t="shared" si="5"/>
        <v>0</v>
      </c>
      <c r="P61" s="178">
        <f t="shared" si="5"/>
        <v>0</v>
      </c>
      <c r="Q61" s="178">
        <f t="shared" si="5"/>
        <v>0</v>
      </c>
      <c r="R61" s="178">
        <f t="shared" si="5"/>
        <v>0</v>
      </c>
      <c r="S61" s="178">
        <f t="shared" si="5"/>
        <v>0</v>
      </c>
      <c r="T61" s="178">
        <f t="shared" si="5"/>
        <v>0</v>
      </c>
      <c r="U61" s="178">
        <f t="shared" si="5"/>
        <v>0</v>
      </c>
      <c r="V61" s="179">
        <f>V54+V55+V56+V57</f>
        <v>0</v>
      </c>
      <c r="W61" s="179"/>
      <c r="X61" s="179"/>
      <c r="Y61" s="179">
        <f>Y54+Y55+Y56+Y57</f>
        <v>0</v>
      </c>
    </row>
    <row r="62" spans="1:25" s="55" customFormat="1" ht="19.5" thickBot="1" x14ac:dyDescent="0.35">
      <c r="A62" s="260" t="s">
        <v>72</v>
      </c>
      <c r="B62" s="261"/>
      <c r="C62" s="261"/>
      <c r="D62" s="261"/>
      <c r="E62" s="261"/>
      <c r="F62" s="261"/>
      <c r="G62" s="261"/>
      <c r="H62" s="261"/>
      <c r="I62" s="261"/>
      <c r="J62" s="262"/>
      <c r="K62" s="178">
        <f t="shared" ref="K62:V62" si="6">K26+K61+K51+K44+K30</f>
        <v>17768.940000000002</v>
      </c>
      <c r="L62" s="178">
        <f t="shared" si="6"/>
        <v>0</v>
      </c>
      <c r="M62" s="178">
        <f t="shared" si="6"/>
        <v>0</v>
      </c>
      <c r="N62" s="178">
        <f t="shared" si="6"/>
        <v>1912.17</v>
      </c>
      <c r="O62" s="178">
        <f t="shared" si="6"/>
        <v>1914.04</v>
      </c>
      <c r="P62" s="178">
        <f t="shared" si="6"/>
        <v>1897.18</v>
      </c>
      <c r="Q62" s="178">
        <f t="shared" si="6"/>
        <v>1893.37</v>
      </c>
      <c r="R62" s="178">
        <f t="shared" si="6"/>
        <v>2350.5700000000002</v>
      </c>
      <c r="S62" s="178">
        <f t="shared" si="6"/>
        <v>2518.5699999999997</v>
      </c>
      <c r="T62" s="178">
        <f t="shared" si="6"/>
        <v>2603.0299999999997</v>
      </c>
      <c r="U62" s="178">
        <f t="shared" si="6"/>
        <v>2680.01</v>
      </c>
      <c r="V62" s="178">
        <f t="shared" si="6"/>
        <v>7769.7500000000009</v>
      </c>
      <c r="W62" s="178">
        <f>W26+W54+W51+W44+W30</f>
        <v>0</v>
      </c>
      <c r="X62" s="178">
        <f>X26+X54+X51+X44+X30</f>
        <v>0</v>
      </c>
      <c r="Y62" s="178">
        <f>Y2+Y54+Y51+Y44+Y30</f>
        <v>9999.1899999999987</v>
      </c>
    </row>
    <row r="63" spans="1:25" s="55" customFormat="1" ht="21" thickBot="1" x14ac:dyDescent="0.35">
      <c r="A63" s="231" t="s">
        <v>73</v>
      </c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3"/>
    </row>
    <row r="64" spans="1:25" s="4" customFormat="1" ht="21" hidden="1" x14ac:dyDescent="0.35">
      <c r="A64" s="234" t="s">
        <v>24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10"/>
      <c r="Q64" s="10"/>
      <c r="R64" s="10"/>
      <c r="S64" s="11"/>
      <c r="T64" s="11"/>
      <c r="U64" s="11"/>
      <c r="V64" s="12"/>
      <c r="W64" s="12"/>
      <c r="X64" s="12"/>
      <c r="Y64" s="12"/>
    </row>
    <row r="65" spans="1:25" s="4" customFormat="1" ht="21" hidden="1" x14ac:dyDescent="0.35">
      <c r="A65" s="236" t="s">
        <v>74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13"/>
      <c r="Q65" s="13"/>
      <c r="R65" s="13"/>
      <c r="S65" s="14"/>
      <c r="T65" s="14"/>
      <c r="U65" s="14"/>
      <c r="V65" s="15"/>
      <c r="W65" s="15"/>
      <c r="X65" s="15"/>
      <c r="Y65" s="15"/>
    </row>
    <row r="66" spans="1:25" s="51" customFormat="1" ht="41.25" hidden="1" thickBot="1" x14ac:dyDescent="0.35">
      <c r="A66" s="56" t="s">
        <v>75</v>
      </c>
      <c r="B66" s="57"/>
      <c r="C66" s="57"/>
      <c r="D66" s="5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9"/>
      <c r="T66" s="49"/>
      <c r="U66" s="49"/>
      <c r="V66" s="50"/>
      <c r="W66" s="50"/>
      <c r="X66" s="50"/>
      <c r="Y66" s="50"/>
    </row>
    <row r="67" spans="1:25" s="51" customFormat="1" ht="41.25" hidden="1" thickBot="1" x14ac:dyDescent="0.35">
      <c r="A67" s="56" t="s">
        <v>76</v>
      </c>
      <c r="B67" s="57"/>
      <c r="C67" s="57"/>
      <c r="D67" s="5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9"/>
      <c r="T67" s="49"/>
      <c r="U67" s="49"/>
      <c r="V67" s="50"/>
      <c r="W67" s="50"/>
      <c r="X67" s="50"/>
      <c r="Y67" s="50"/>
    </row>
    <row r="68" spans="1:25" s="4" customFormat="1" ht="21" hidden="1" x14ac:dyDescent="0.35">
      <c r="A68" s="265" t="s">
        <v>77</v>
      </c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58"/>
      <c r="Q68" s="58"/>
      <c r="R68" s="58"/>
      <c r="S68" s="59"/>
      <c r="T68" s="59"/>
      <c r="U68" s="59"/>
      <c r="V68" s="27"/>
      <c r="W68" s="27"/>
      <c r="X68" s="27"/>
      <c r="Y68" s="27"/>
    </row>
    <row r="69" spans="1:25" s="4" customFormat="1" ht="41.25" hidden="1" thickBot="1" x14ac:dyDescent="0.35">
      <c r="A69" s="60" t="s">
        <v>78</v>
      </c>
      <c r="B69" s="54"/>
      <c r="C69" s="54"/>
      <c r="D69" s="5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6"/>
      <c r="T69" s="26"/>
      <c r="U69" s="26"/>
      <c r="V69" s="27"/>
      <c r="W69" s="27"/>
      <c r="X69" s="27"/>
      <c r="Y69" s="27"/>
    </row>
    <row r="70" spans="1:25" s="4" customFormat="1" ht="41.25" hidden="1" thickBot="1" x14ac:dyDescent="0.35">
      <c r="A70" s="60" t="s">
        <v>79</v>
      </c>
      <c r="B70" s="54"/>
      <c r="C70" s="54"/>
      <c r="D70" s="5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6"/>
      <c r="T70" s="26"/>
      <c r="U70" s="26"/>
      <c r="V70" s="27"/>
      <c r="W70" s="27"/>
      <c r="X70" s="27"/>
      <c r="Y70" s="27"/>
    </row>
    <row r="71" spans="1:25" s="4" customFormat="1" ht="21" hidden="1" x14ac:dyDescent="0.35">
      <c r="A71" s="265" t="s">
        <v>27</v>
      </c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58"/>
      <c r="Q71" s="58"/>
      <c r="R71" s="58"/>
      <c r="S71" s="59"/>
      <c r="T71" s="59"/>
      <c r="U71" s="59"/>
      <c r="V71" s="27"/>
      <c r="W71" s="27"/>
      <c r="X71" s="27"/>
      <c r="Y71" s="27"/>
    </row>
    <row r="72" spans="1:25" s="4" customFormat="1" ht="40.5" hidden="1" x14ac:dyDescent="0.3">
      <c r="A72" s="60" t="s">
        <v>28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6"/>
      <c r="T72" s="26"/>
      <c r="U72" s="26"/>
      <c r="V72" s="27"/>
      <c r="W72" s="27"/>
      <c r="X72" s="27"/>
      <c r="Y72" s="27"/>
    </row>
    <row r="73" spans="1:25" s="4" customFormat="1" ht="40.5" hidden="1" x14ac:dyDescent="0.3">
      <c r="A73" s="60" t="s">
        <v>29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6"/>
      <c r="T73" s="26"/>
      <c r="U73" s="26"/>
      <c r="V73" s="27"/>
      <c r="W73" s="27"/>
      <c r="X73" s="27"/>
      <c r="Y73" s="27"/>
    </row>
    <row r="74" spans="1:25" s="4" customFormat="1" ht="21" hidden="1" x14ac:dyDescent="0.35">
      <c r="A74" s="265" t="s">
        <v>30</v>
      </c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58"/>
      <c r="Q74" s="58"/>
      <c r="R74" s="58"/>
      <c r="S74" s="59"/>
      <c r="T74" s="59"/>
      <c r="U74" s="59"/>
      <c r="V74" s="27"/>
      <c r="W74" s="27"/>
      <c r="X74" s="27"/>
      <c r="Y74" s="27"/>
    </row>
    <row r="75" spans="1:25" s="4" customFormat="1" ht="40.5" hidden="1" x14ac:dyDescent="0.3">
      <c r="A75" s="60" t="s">
        <v>31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/>
      <c r="T75" s="26"/>
      <c r="U75" s="26"/>
      <c r="V75" s="27"/>
      <c r="W75" s="27"/>
      <c r="X75" s="27"/>
      <c r="Y75" s="27"/>
    </row>
    <row r="76" spans="1:25" s="4" customFormat="1" ht="40.5" hidden="1" x14ac:dyDescent="0.3">
      <c r="A76" s="60" t="s">
        <v>32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6"/>
      <c r="T76" s="26"/>
      <c r="U76" s="26"/>
      <c r="V76" s="27"/>
      <c r="W76" s="27"/>
      <c r="X76" s="27"/>
      <c r="Y76" s="27"/>
    </row>
    <row r="77" spans="1:25" s="4" customFormat="1" ht="20.25" hidden="1" x14ac:dyDescent="0.3">
      <c r="A77" s="238" t="s">
        <v>33</v>
      </c>
      <c r="B77" s="239"/>
      <c r="C77" s="239"/>
      <c r="D77" s="239"/>
      <c r="E77" s="239"/>
      <c r="F77" s="239"/>
      <c r="G77" s="239"/>
      <c r="H77" s="239"/>
      <c r="I77" s="239"/>
      <c r="J77" s="239"/>
      <c r="K77" s="17">
        <f>K66+K67+K69+K70</f>
        <v>0</v>
      </c>
      <c r="L77" s="17">
        <f t="shared" ref="L77:Y77" si="7">L66+L67+L69+L70</f>
        <v>0</v>
      </c>
      <c r="M77" s="17">
        <f t="shared" si="7"/>
        <v>0</v>
      </c>
      <c r="N77" s="17">
        <f t="shared" si="7"/>
        <v>0</v>
      </c>
      <c r="O77" s="17">
        <f t="shared" si="7"/>
        <v>0</v>
      </c>
      <c r="P77" s="17">
        <f t="shared" si="7"/>
        <v>0</v>
      </c>
      <c r="Q77" s="17">
        <f t="shared" si="7"/>
        <v>0</v>
      </c>
      <c r="R77" s="17">
        <f t="shared" si="7"/>
        <v>0</v>
      </c>
      <c r="S77" s="17"/>
      <c r="T77" s="17"/>
      <c r="U77" s="17">
        <f t="shared" si="7"/>
        <v>0</v>
      </c>
      <c r="V77" s="17">
        <f t="shared" si="7"/>
        <v>0</v>
      </c>
      <c r="W77" s="17">
        <f t="shared" si="7"/>
        <v>0</v>
      </c>
      <c r="X77" s="17">
        <f t="shared" si="7"/>
        <v>0</v>
      </c>
      <c r="Y77" s="17">
        <f t="shared" si="7"/>
        <v>0</v>
      </c>
    </row>
    <row r="78" spans="1:25" s="4" customFormat="1" ht="21.75" hidden="1" thickBot="1" x14ac:dyDescent="0.4">
      <c r="A78" s="240" t="s">
        <v>34</v>
      </c>
      <c r="B78" s="241"/>
      <c r="C78" s="241"/>
      <c r="D78" s="241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13"/>
      <c r="Q78" s="13"/>
      <c r="R78" s="13"/>
      <c r="S78" s="14"/>
      <c r="T78" s="14"/>
      <c r="U78" s="14"/>
      <c r="V78" s="15"/>
      <c r="W78" s="15"/>
      <c r="X78" s="15"/>
      <c r="Y78" s="15"/>
    </row>
    <row r="79" spans="1:25" s="4" customFormat="1" ht="21" hidden="1" thickBot="1" x14ac:dyDescent="0.35">
      <c r="A79" s="21"/>
      <c r="B79" s="22"/>
      <c r="C79" s="23"/>
      <c r="D79" s="22"/>
      <c r="E79" s="24"/>
      <c r="F79" s="17"/>
      <c r="G79" s="17"/>
      <c r="H79" s="17"/>
      <c r="I79" s="17"/>
      <c r="J79" s="17"/>
      <c r="K79" s="52"/>
      <c r="L79" s="17"/>
      <c r="M79" s="17"/>
      <c r="N79" s="17"/>
      <c r="O79" s="17"/>
      <c r="P79" s="17"/>
      <c r="Q79" s="17"/>
      <c r="R79" s="17"/>
      <c r="S79" s="18"/>
      <c r="T79" s="18"/>
      <c r="U79" s="18"/>
      <c r="V79" s="61"/>
      <c r="W79" s="15"/>
      <c r="X79" s="15"/>
      <c r="Y79" s="15"/>
    </row>
    <row r="80" spans="1:25" s="4" customFormat="1" ht="20.25" hidden="1" x14ac:dyDescent="0.3">
      <c r="A80" s="21"/>
      <c r="B80" s="28"/>
      <c r="C80" s="28"/>
      <c r="D80" s="28"/>
      <c r="E80" s="24"/>
      <c r="F80" s="17"/>
      <c r="G80" s="17"/>
      <c r="H80" s="17"/>
      <c r="I80" s="17"/>
      <c r="J80" s="17"/>
      <c r="K80" s="52"/>
      <c r="L80" s="17"/>
      <c r="M80" s="17"/>
      <c r="N80" s="17"/>
      <c r="O80" s="17"/>
      <c r="P80" s="17"/>
      <c r="Q80" s="17"/>
      <c r="R80" s="17"/>
      <c r="S80" s="18"/>
      <c r="T80" s="18"/>
      <c r="U80" s="18"/>
      <c r="V80" s="15"/>
      <c r="W80" s="15"/>
      <c r="X80" s="15"/>
      <c r="Y80" s="15"/>
    </row>
    <row r="81" spans="1:25" s="4" customFormat="1" ht="21" hidden="1" thickBot="1" x14ac:dyDescent="0.35">
      <c r="A81" s="243" t="s">
        <v>37</v>
      </c>
      <c r="B81" s="244"/>
      <c r="C81" s="244"/>
      <c r="D81" s="244"/>
      <c r="E81" s="244"/>
      <c r="F81" s="244"/>
      <c r="G81" s="244"/>
      <c r="H81" s="244"/>
      <c r="I81" s="244"/>
      <c r="J81" s="244"/>
      <c r="K81" s="62">
        <f>K79+K80</f>
        <v>0</v>
      </c>
      <c r="L81" s="62">
        <f t="shared" ref="L81:U81" si="8">L79+L80</f>
        <v>0</v>
      </c>
      <c r="M81" s="62">
        <f t="shared" si="8"/>
        <v>0</v>
      </c>
      <c r="N81" s="62">
        <f t="shared" si="8"/>
        <v>0</v>
      </c>
      <c r="O81" s="62">
        <f t="shared" si="8"/>
        <v>0</v>
      </c>
      <c r="P81" s="62">
        <f t="shared" si="8"/>
        <v>0</v>
      </c>
      <c r="Q81" s="62">
        <f t="shared" si="8"/>
        <v>0</v>
      </c>
      <c r="R81" s="62">
        <f t="shared" si="8"/>
        <v>0</v>
      </c>
      <c r="S81" s="63"/>
      <c r="T81" s="63"/>
      <c r="U81" s="63">
        <f t="shared" si="8"/>
        <v>0</v>
      </c>
      <c r="V81" s="64">
        <f>V79+V80</f>
        <v>0</v>
      </c>
      <c r="W81" s="64">
        <f>W79+W80</f>
        <v>0</v>
      </c>
      <c r="X81" s="64">
        <f>X79+X80</f>
        <v>0</v>
      </c>
      <c r="Y81" s="64">
        <f>Y79+Y80</f>
        <v>0</v>
      </c>
    </row>
    <row r="82" spans="1:25" s="4" customFormat="1" ht="21" hidden="1" x14ac:dyDescent="0.35">
      <c r="A82" s="245" t="s">
        <v>38</v>
      </c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32"/>
      <c r="Q82" s="32"/>
      <c r="R82" s="32"/>
      <c r="S82" s="33"/>
      <c r="T82" s="33"/>
      <c r="U82" s="33"/>
      <c r="V82" s="34"/>
      <c r="W82" s="34"/>
      <c r="X82" s="34"/>
      <c r="Y82" s="34"/>
    </row>
    <row r="83" spans="1:25" s="4" customFormat="1" ht="21" hidden="1" x14ac:dyDescent="0.35">
      <c r="A83" s="236" t="s">
        <v>39</v>
      </c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13"/>
      <c r="Q83" s="13"/>
      <c r="R83" s="13"/>
      <c r="S83" s="14"/>
      <c r="T83" s="14"/>
      <c r="U83" s="14"/>
      <c r="V83" s="15"/>
      <c r="W83" s="15"/>
      <c r="X83" s="15"/>
      <c r="Y83" s="15"/>
    </row>
    <row r="84" spans="1:25" s="4" customFormat="1" ht="21" hidden="1" customHeight="1" x14ac:dyDescent="0.35">
      <c r="A84" s="35" t="s">
        <v>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4"/>
      <c r="T84" s="14"/>
      <c r="U84" s="14"/>
      <c r="V84" s="65"/>
      <c r="W84" s="65"/>
      <c r="X84" s="65"/>
      <c r="Y84" s="65"/>
    </row>
    <row r="85" spans="1:25" s="4" customFormat="1" ht="21.75" hidden="1" customHeight="1" x14ac:dyDescent="0.35">
      <c r="A85" s="36" t="s">
        <v>44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4"/>
      <c r="T85" s="14"/>
      <c r="U85" s="14"/>
      <c r="V85" s="65"/>
      <c r="W85" s="65"/>
      <c r="X85" s="65"/>
      <c r="Y85" s="65"/>
    </row>
    <row r="86" spans="1:25" s="4" customFormat="1" ht="21" hidden="1" x14ac:dyDescent="0.35">
      <c r="A86" s="267" t="s">
        <v>51</v>
      </c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13"/>
      <c r="Q86" s="13"/>
      <c r="R86" s="13"/>
      <c r="S86" s="14"/>
      <c r="T86" s="14"/>
      <c r="U86" s="14"/>
      <c r="V86" s="15"/>
      <c r="W86" s="15"/>
      <c r="X86" s="15"/>
      <c r="Y86" s="15"/>
    </row>
    <row r="87" spans="1:25" s="4" customFormat="1" ht="41.25" hidden="1" thickBot="1" x14ac:dyDescent="0.35">
      <c r="A87" s="41" t="s">
        <v>52</v>
      </c>
      <c r="B87" s="37"/>
      <c r="C87" s="16"/>
      <c r="D87" s="35"/>
      <c r="E87" s="35"/>
      <c r="F87" s="35"/>
      <c r="G87" s="38"/>
      <c r="H87" s="38"/>
      <c r="I87" s="39"/>
      <c r="J87" s="40"/>
      <c r="K87" s="52"/>
      <c r="L87" s="66"/>
      <c r="M87" s="131"/>
      <c r="N87" s="131"/>
      <c r="O87" s="131"/>
      <c r="P87" s="131"/>
      <c r="Q87" s="131"/>
      <c r="R87" s="131"/>
      <c r="S87" s="67"/>
      <c r="T87" s="67"/>
      <c r="U87" s="67"/>
      <c r="V87" s="68"/>
      <c r="W87" s="15"/>
      <c r="X87" s="61"/>
      <c r="Y87" s="15"/>
    </row>
    <row r="88" spans="1:25" s="47" customFormat="1" ht="41.25" hidden="1" thickBot="1" x14ac:dyDescent="0.35">
      <c r="A88" s="41" t="s">
        <v>53</v>
      </c>
      <c r="B88" s="42"/>
      <c r="C88" s="43"/>
      <c r="D88" s="128"/>
      <c r="E88" s="44"/>
      <c r="F88" s="44"/>
      <c r="G88" s="44"/>
      <c r="H88" s="44"/>
      <c r="I88" s="45"/>
      <c r="J88" s="46"/>
      <c r="K88" s="69"/>
      <c r="L88" s="69"/>
      <c r="M88" s="69"/>
      <c r="N88" s="69"/>
      <c r="O88" s="69"/>
      <c r="P88" s="69"/>
      <c r="Q88" s="69"/>
      <c r="R88" s="69"/>
      <c r="S88" s="70"/>
      <c r="T88" s="70"/>
      <c r="U88" s="70"/>
      <c r="V88" s="71"/>
      <c r="W88" s="72"/>
      <c r="X88" s="72"/>
      <c r="Y88" s="72"/>
    </row>
    <row r="89" spans="1:25" s="4" customFormat="1" ht="21" hidden="1" thickBot="1" x14ac:dyDescent="0.35">
      <c r="A89" s="269" t="s">
        <v>54</v>
      </c>
      <c r="B89" s="270"/>
      <c r="C89" s="270"/>
      <c r="D89" s="270"/>
      <c r="E89" s="270"/>
      <c r="F89" s="270"/>
      <c r="G89" s="270"/>
      <c r="H89" s="270"/>
      <c r="I89" s="270"/>
      <c r="J89" s="270"/>
      <c r="K89" s="73">
        <f>SUM(L89:P89)</f>
        <v>0</v>
      </c>
      <c r="L89" s="73">
        <f>L87+L88</f>
        <v>0</v>
      </c>
      <c r="M89" s="73">
        <f t="shared" ref="M89:U89" si="9">M87+M88</f>
        <v>0</v>
      </c>
      <c r="N89" s="73">
        <f t="shared" si="9"/>
        <v>0</v>
      </c>
      <c r="O89" s="73">
        <f t="shared" si="9"/>
        <v>0</v>
      </c>
      <c r="P89" s="73">
        <f t="shared" si="9"/>
        <v>0</v>
      </c>
      <c r="Q89" s="73">
        <f t="shared" si="9"/>
        <v>0</v>
      </c>
      <c r="R89" s="73">
        <f t="shared" si="9"/>
        <v>0</v>
      </c>
      <c r="S89" s="74"/>
      <c r="T89" s="74"/>
      <c r="U89" s="74">
        <f t="shared" si="9"/>
        <v>0</v>
      </c>
      <c r="V89" s="75">
        <f>V87+V88</f>
        <v>0</v>
      </c>
      <c r="W89" s="75">
        <f>W87+W88</f>
        <v>0</v>
      </c>
      <c r="X89" s="75">
        <f>X87+X88</f>
        <v>0</v>
      </c>
      <c r="Y89" s="75">
        <f>Y87+Y88</f>
        <v>0</v>
      </c>
    </row>
    <row r="90" spans="1:25" s="4" customFormat="1" ht="15.75" customHeight="1" x14ac:dyDescent="0.35">
      <c r="A90" s="271" t="s">
        <v>55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32"/>
      <c r="Q90" s="32"/>
      <c r="R90" s="32"/>
      <c r="S90" s="33"/>
      <c r="T90" s="33"/>
      <c r="U90" s="33"/>
      <c r="V90" s="34"/>
      <c r="W90" s="34"/>
      <c r="X90" s="76"/>
      <c r="Y90" s="34"/>
    </row>
    <row r="91" spans="1:25" s="4" customFormat="1" ht="112.5" x14ac:dyDescent="0.3">
      <c r="A91" s="126" t="s">
        <v>56</v>
      </c>
      <c r="B91" s="138" t="s">
        <v>110</v>
      </c>
      <c r="C91" s="100" t="s">
        <v>80</v>
      </c>
      <c r="D91" s="138" t="s">
        <v>105</v>
      </c>
      <c r="E91" s="139"/>
      <c r="F91" s="140" t="s">
        <v>81</v>
      </c>
      <c r="G91" s="140">
        <v>1</v>
      </c>
      <c r="H91" s="140">
        <v>1</v>
      </c>
      <c r="I91" s="100">
        <v>2025</v>
      </c>
      <c r="J91" s="100">
        <v>2025</v>
      </c>
      <c r="K91" s="200">
        <v>50</v>
      </c>
      <c r="L91" s="201"/>
      <c r="M91" s="200"/>
      <c r="N91" s="200">
        <v>50</v>
      </c>
      <c r="O91" s="200"/>
      <c r="P91" s="200"/>
      <c r="Q91" s="200"/>
      <c r="R91" s="200"/>
      <c r="S91" s="200"/>
      <c r="T91" s="200"/>
      <c r="U91" s="200"/>
      <c r="V91" s="200">
        <v>50</v>
      </c>
      <c r="W91" s="202"/>
      <c r="X91" s="203"/>
      <c r="Y91" s="203"/>
    </row>
    <row r="92" spans="1:25" s="4" customFormat="1" ht="112.5" x14ac:dyDescent="0.3">
      <c r="A92" s="126" t="s">
        <v>57</v>
      </c>
      <c r="B92" s="138" t="s">
        <v>111</v>
      </c>
      <c r="C92" s="100" t="s">
        <v>80</v>
      </c>
      <c r="D92" s="138" t="s">
        <v>105</v>
      </c>
      <c r="E92" s="139"/>
      <c r="F92" s="140" t="s">
        <v>81</v>
      </c>
      <c r="G92" s="140">
        <v>1</v>
      </c>
      <c r="H92" s="140">
        <v>1</v>
      </c>
      <c r="I92" s="100">
        <v>2026</v>
      </c>
      <c r="J92" s="100">
        <v>2026</v>
      </c>
      <c r="K92" s="200">
        <v>50</v>
      </c>
      <c r="L92" s="201"/>
      <c r="M92" s="200"/>
      <c r="N92" s="200"/>
      <c r="O92" s="200">
        <v>50</v>
      </c>
      <c r="P92" s="200"/>
      <c r="Q92" s="200"/>
      <c r="R92" s="200"/>
      <c r="S92" s="200"/>
      <c r="T92" s="200"/>
      <c r="U92" s="200"/>
      <c r="V92" s="200">
        <v>50</v>
      </c>
      <c r="W92" s="202"/>
      <c r="X92" s="203"/>
      <c r="Y92" s="203"/>
    </row>
    <row r="93" spans="1:25" s="4" customFormat="1" ht="112.5" x14ac:dyDescent="0.3">
      <c r="A93" s="126" t="s">
        <v>82</v>
      </c>
      <c r="B93" s="138" t="s">
        <v>110</v>
      </c>
      <c r="C93" s="100" t="s">
        <v>80</v>
      </c>
      <c r="D93" s="138" t="s">
        <v>105</v>
      </c>
      <c r="E93" s="139"/>
      <c r="F93" s="140" t="s">
        <v>81</v>
      </c>
      <c r="G93" s="140">
        <v>1</v>
      </c>
      <c r="H93" s="140">
        <v>1</v>
      </c>
      <c r="I93" s="100">
        <v>2027</v>
      </c>
      <c r="J93" s="100">
        <v>2027</v>
      </c>
      <c r="K93" s="200">
        <v>60</v>
      </c>
      <c r="L93" s="201"/>
      <c r="M93" s="200"/>
      <c r="N93" s="200"/>
      <c r="O93" s="200"/>
      <c r="P93" s="200">
        <v>60</v>
      </c>
      <c r="Q93" s="200"/>
      <c r="R93" s="200"/>
      <c r="S93" s="200"/>
      <c r="T93" s="200"/>
      <c r="U93" s="200"/>
      <c r="V93" s="200">
        <v>60</v>
      </c>
      <c r="W93" s="202"/>
      <c r="X93" s="203"/>
      <c r="Y93" s="203"/>
    </row>
    <row r="94" spans="1:25" s="4" customFormat="1" ht="112.5" x14ac:dyDescent="0.3">
      <c r="A94" s="126" t="s">
        <v>83</v>
      </c>
      <c r="B94" s="138" t="s">
        <v>110</v>
      </c>
      <c r="C94" s="100" t="s">
        <v>80</v>
      </c>
      <c r="D94" s="138" t="s">
        <v>105</v>
      </c>
      <c r="E94" s="139"/>
      <c r="F94" s="140" t="s">
        <v>81</v>
      </c>
      <c r="G94" s="140">
        <v>1</v>
      </c>
      <c r="H94" s="140">
        <v>1</v>
      </c>
      <c r="I94" s="100">
        <v>2028</v>
      </c>
      <c r="J94" s="100">
        <v>2028</v>
      </c>
      <c r="K94" s="200">
        <v>60</v>
      </c>
      <c r="L94" s="201"/>
      <c r="M94" s="200"/>
      <c r="N94" s="200"/>
      <c r="O94" s="200"/>
      <c r="P94" s="200"/>
      <c r="Q94" s="200">
        <v>60</v>
      </c>
      <c r="R94" s="200"/>
      <c r="S94" s="200"/>
      <c r="T94" s="200"/>
      <c r="U94" s="200"/>
      <c r="V94" s="200">
        <v>60</v>
      </c>
      <c r="W94" s="202"/>
      <c r="X94" s="203"/>
      <c r="Y94" s="203"/>
    </row>
    <row r="95" spans="1:25" s="4" customFormat="1" ht="93.75" x14ac:dyDescent="0.3">
      <c r="A95" s="126" t="s">
        <v>84</v>
      </c>
      <c r="B95" s="138" t="s">
        <v>110</v>
      </c>
      <c r="C95" s="138" t="s">
        <v>80</v>
      </c>
      <c r="D95" s="138" t="s">
        <v>98</v>
      </c>
      <c r="E95" s="139"/>
      <c r="F95" s="140" t="s">
        <v>81</v>
      </c>
      <c r="G95" s="140">
        <v>1</v>
      </c>
      <c r="H95" s="140">
        <v>1</v>
      </c>
      <c r="I95" s="100">
        <v>2029</v>
      </c>
      <c r="J95" s="100">
        <v>2029</v>
      </c>
      <c r="K95" s="200">
        <v>70</v>
      </c>
      <c r="L95" s="201"/>
      <c r="M95" s="200"/>
      <c r="N95" s="200"/>
      <c r="O95" s="200"/>
      <c r="P95" s="200"/>
      <c r="Q95" s="200"/>
      <c r="R95" s="200">
        <v>70</v>
      </c>
      <c r="S95" s="200"/>
      <c r="T95" s="200"/>
      <c r="U95" s="200"/>
      <c r="V95" s="200">
        <v>70</v>
      </c>
      <c r="W95" s="202"/>
      <c r="X95" s="203"/>
      <c r="Y95" s="203"/>
    </row>
    <row r="96" spans="1:25" s="4" customFormat="1" ht="93.75" x14ac:dyDescent="0.3">
      <c r="A96" s="126" t="s">
        <v>85</v>
      </c>
      <c r="B96" s="138" t="s">
        <v>110</v>
      </c>
      <c r="C96" s="138" t="s">
        <v>80</v>
      </c>
      <c r="D96" s="138" t="s">
        <v>98</v>
      </c>
      <c r="E96" s="139"/>
      <c r="F96" s="140" t="s">
        <v>81</v>
      </c>
      <c r="G96" s="140">
        <v>1</v>
      </c>
      <c r="H96" s="140">
        <v>1</v>
      </c>
      <c r="I96" s="100">
        <v>2030</v>
      </c>
      <c r="J96" s="100">
        <v>2030</v>
      </c>
      <c r="K96" s="200">
        <v>70</v>
      </c>
      <c r="L96" s="201"/>
      <c r="M96" s="200"/>
      <c r="N96" s="200"/>
      <c r="O96" s="200"/>
      <c r="P96" s="200"/>
      <c r="Q96" s="200"/>
      <c r="R96" s="200"/>
      <c r="S96" s="200">
        <v>70</v>
      </c>
      <c r="T96" s="200"/>
      <c r="U96" s="200"/>
      <c r="V96" s="200">
        <v>70</v>
      </c>
      <c r="W96" s="202"/>
      <c r="X96" s="203"/>
      <c r="Y96" s="203"/>
    </row>
    <row r="97" spans="1:25" s="4" customFormat="1" ht="112.5" x14ac:dyDescent="0.3">
      <c r="A97" s="126" t="s">
        <v>86</v>
      </c>
      <c r="B97" s="138" t="s">
        <v>110</v>
      </c>
      <c r="C97" s="138" t="s">
        <v>80</v>
      </c>
      <c r="D97" s="138" t="s">
        <v>106</v>
      </c>
      <c r="E97" s="139"/>
      <c r="F97" s="140" t="s">
        <v>81</v>
      </c>
      <c r="G97" s="140">
        <v>1</v>
      </c>
      <c r="H97" s="140">
        <v>1</v>
      </c>
      <c r="I97" s="100">
        <v>2031</v>
      </c>
      <c r="J97" s="100">
        <v>2031</v>
      </c>
      <c r="K97" s="200">
        <v>80</v>
      </c>
      <c r="L97" s="201"/>
      <c r="M97" s="200"/>
      <c r="N97" s="200"/>
      <c r="O97" s="200"/>
      <c r="P97" s="200"/>
      <c r="Q97" s="200"/>
      <c r="R97" s="200"/>
      <c r="S97" s="200"/>
      <c r="T97" s="200">
        <v>80</v>
      </c>
      <c r="U97" s="200"/>
      <c r="V97" s="200">
        <v>80</v>
      </c>
      <c r="W97" s="202"/>
      <c r="X97" s="203"/>
      <c r="Y97" s="203"/>
    </row>
    <row r="98" spans="1:25" s="4" customFormat="1" ht="113.25" thickBot="1" x14ac:dyDescent="0.35">
      <c r="A98" s="126" t="s">
        <v>87</v>
      </c>
      <c r="B98" s="138" t="s">
        <v>110</v>
      </c>
      <c r="C98" s="138" t="s">
        <v>80</v>
      </c>
      <c r="D98" s="138" t="s">
        <v>106</v>
      </c>
      <c r="E98" s="141"/>
      <c r="F98" s="140" t="s">
        <v>81</v>
      </c>
      <c r="G98" s="140">
        <v>1</v>
      </c>
      <c r="H98" s="140">
        <v>1</v>
      </c>
      <c r="I98" s="100">
        <v>2032</v>
      </c>
      <c r="J98" s="100">
        <v>2032</v>
      </c>
      <c r="K98" s="200">
        <v>80</v>
      </c>
      <c r="L98" s="204"/>
      <c r="M98" s="200"/>
      <c r="N98" s="200"/>
      <c r="O98" s="200"/>
      <c r="P98" s="200"/>
      <c r="Q98" s="200"/>
      <c r="R98" s="200"/>
      <c r="S98" s="200"/>
      <c r="T98" s="200"/>
      <c r="U98" s="200">
        <v>80</v>
      </c>
      <c r="V98" s="200">
        <v>80</v>
      </c>
      <c r="W98" s="205"/>
      <c r="X98" s="203"/>
      <c r="Y98" s="203"/>
    </row>
    <row r="99" spans="1:25" s="4" customFormat="1" ht="21.75" hidden="1" thickBot="1" x14ac:dyDescent="0.4">
      <c r="A99" s="263" t="s">
        <v>58</v>
      </c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13"/>
      <c r="Q99" s="13"/>
      <c r="R99" s="13"/>
      <c r="S99" s="14"/>
      <c r="T99" s="14"/>
      <c r="U99" s="14"/>
      <c r="V99" s="15"/>
      <c r="W99" s="77"/>
      <c r="X99" s="15"/>
      <c r="Y99" s="15"/>
    </row>
    <row r="100" spans="1:25" s="4" customFormat="1" ht="41.25" hidden="1" thickBot="1" x14ac:dyDescent="0.35">
      <c r="A100" s="78" t="s">
        <v>59</v>
      </c>
      <c r="B100" s="22"/>
      <c r="C100" s="79"/>
      <c r="D100" s="79"/>
      <c r="E100" s="24"/>
      <c r="F100" s="17"/>
      <c r="G100" s="17"/>
      <c r="H100" s="17"/>
      <c r="I100" s="17"/>
      <c r="J100" s="17"/>
      <c r="K100" s="52"/>
      <c r="L100" s="17"/>
      <c r="M100" s="17"/>
      <c r="N100" s="17"/>
      <c r="O100" s="17"/>
      <c r="P100" s="17"/>
      <c r="Q100" s="17"/>
      <c r="R100" s="17"/>
      <c r="S100" s="18"/>
      <c r="T100" s="18"/>
      <c r="U100" s="18"/>
      <c r="V100" s="61"/>
      <c r="W100" s="77"/>
      <c r="X100" s="15"/>
      <c r="Y100" s="15"/>
    </row>
    <row r="101" spans="1:25" s="4" customFormat="1" ht="41.25" hidden="1" thickBot="1" x14ac:dyDescent="0.35">
      <c r="A101" s="78" t="s">
        <v>60</v>
      </c>
      <c r="B101" s="22"/>
      <c r="C101" s="79"/>
      <c r="D101" s="35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3"/>
      <c r="T101" s="53"/>
      <c r="U101" s="53"/>
      <c r="V101" s="61"/>
      <c r="W101" s="77"/>
      <c r="X101" s="80"/>
      <c r="Y101" s="80"/>
    </row>
    <row r="102" spans="1:25" s="4" customFormat="1" ht="19.5" thickBot="1" x14ac:dyDescent="0.35">
      <c r="A102" s="277" t="s">
        <v>61</v>
      </c>
      <c r="B102" s="278"/>
      <c r="C102" s="278"/>
      <c r="D102" s="278"/>
      <c r="E102" s="278"/>
      <c r="F102" s="278"/>
      <c r="G102" s="278"/>
      <c r="H102" s="278"/>
      <c r="I102" s="278"/>
      <c r="J102" s="278"/>
      <c r="K102" s="180">
        <f>K91+K92+K93+K94+K95+K96+K97+K98+K100+K101</f>
        <v>520</v>
      </c>
      <c r="L102" s="180">
        <f t="shared" ref="L102:Y102" si="10">L91+L92+L93+L94+L95+L96+L97+L98+L100+L101</f>
        <v>0</v>
      </c>
      <c r="M102" s="180">
        <f t="shared" si="10"/>
        <v>0</v>
      </c>
      <c r="N102" s="180">
        <f t="shared" si="10"/>
        <v>50</v>
      </c>
      <c r="O102" s="180">
        <f t="shared" si="10"/>
        <v>50</v>
      </c>
      <c r="P102" s="180">
        <f t="shared" si="10"/>
        <v>60</v>
      </c>
      <c r="Q102" s="180">
        <f t="shared" si="10"/>
        <v>60</v>
      </c>
      <c r="R102" s="180">
        <f t="shared" si="10"/>
        <v>70</v>
      </c>
      <c r="S102" s="180">
        <f t="shared" si="10"/>
        <v>70</v>
      </c>
      <c r="T102" s="180">
        <f t="shared" si="10"/>
        <v>80</v>
      </c>
      <c r="U102" s="180">
        <f t="shared" si="10"/>
        <v>80</v>
      </c>
      <c r="V102" s="180">
        <f t="shared" si="10"/>
        <v>520</v>
      </c>
      <c r="W102" s="180">
        <f t="shared" si="10"/>
        <v>0</v>
      </c>
      <c r="X102" s="180">
        <f t="shared" si="10"/>
        <v>0</v>
      </c>
      <c r="Y102" s="180">
        <f t="shared" si="10"/>
        <v>0</v>
      </c>
    </row>
    <row r="103" spans="1:25" s="4" customFormat="1" ht="19.5" hidden="1" thickBot="1" x14ac:dyDescent="0.35">
      <c r="A103" s="279" t="s">
        <v>62</v>
      </c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181"/>
      <c r="Q103" s="181"/>
      <c r="R103" s="181"/>
      <c r="S103" s="182"/>
      <c r="T103" s="182"/>
      <c r="U103" s="182"/>
      <c r="V103" s="183"/>
      <c r="W103" s="183"/>
      <c r="X103" s="183"/>
      <c r="Y103" s="183"/>
    </row>
    <row r="104" spans="1:25" s="4" customFormat="1" ht="19.5" hidden="1" thickBot="1" x14ac:dyDescent="0.35">
      <c r="A104" s="281" t="s">
        <v>63</v>
      </c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184"/>
      <c r="Q104" s="184"/>
      <c r="R104" s="184"/>
      <c r="S104" s="185"/>
      <c r="T104" s="185"/>
      <c r="U104" s="185"/>
      <c r="V104" s="186"/>
      <c r="W104" s="186"/>
      <c r="X104" s="186"/>
      <c r="Y104" s="186"/>
    </row>
    <row r="105" spans="1:25" s="47" customFormat="1" ht="19.5" hidden="1" thickBot="1" x14ac:dyDescent="0.35">
      <c r="A105" s="187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9"/>
      <c r="T105" s="189"/>
      <c r="U105" s="189"/>
      <c r="V105" s="190"/>
      <c r="W105" s="190"/>
      <c r="X105" s="190"/>
      <c r="Y105" s="190"/>
    </row>
    <row r="106" spans="1:25" s="4" customFormat="1" ht="19.5" hidden="1" thickBot="1" x14ac:dyDescent="0.35">
      <c r="A106" s="191" t="s">
        <v>65</v>
      </c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3"/>
      <c r="T106" s="193"/>
      <c r="U106" s="193"/>
      <c r="V106" s="186"/>
      <c r="W106" s="186"/>
      <c r="X106" s="186"/>
      <c r="Y106" s="186"/>
    </row>
    <row r="107" spans="1:25" s="4" customFormat="1" ht="19.5" hidden="1" thickBot="1" x14ac:dyDescent="0.35">
      <c r="A107" s="281" t="s">
        <v>68</v>
      </c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184"/>
      <c r="Q107" s="184"/>
      <c r="R107" s="184"/>
      <c r="S107" s="185"/>
      <c r="T107" s="185"/>
      <c r="U107" s="185"/>
      <c r="V107" s="186"/>
      <c r="W107" s="186"/>
      <c r="X107" s="186"/>
      <c r="Y107" s="186"/>
    </row>
    <row r="108" spans="1:25" s="4" customFormat="1" ht="19.5" hidden="1" thickBot="1" x14ac:dyDescent="0.35">
      <c r="A108" s="191" t="s">
        <v>69</v>
      </c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3"/>
      <c r="T108" s="193"/>
      <c r="U108" s="193"/>
      <c r="V108" s="186"/>
      <c r="W108" s="186"/>
      <c r="X108" s="186"/>
      <c r="Y108" s="186"/>
    </row>
    <row r="109" spans="1:25" s="4" customFormat="1" ht="19.5" hidden="1" thickBot="1" x14ac:dyDescent="0.35">
      <c r="A109" s="191" t="s">
        <v>70</v>
      </c>
      <c r="B109" s="192"/>
      <c r="C109" s="192"/>
      <c r="D109" s="192"/>
      <c r="E109" s="192"/>
      <c r="F109" s="194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3"/>
      <c r="T109" s="193"/>
      <c r="U109" s="193"/>
      <c r="V109" s="186"/>
      <c r="W109" s="186"/>
      <c r="X109" s="186"/>
      <c r="Y109" s="186"/>
    </row>
    <row r="110" spans="1:25" s="4" customFormat="1" ht="19.5" hidden="1" thickBot="1" x14ac:dyDescent="0.35">
      <c r="A110" s="283" t="s">
        <v>71</v>
      </c>
      <c r="B110" s="284"/>
      <c r="C110" s="284"/>
      <c r="D110" s="284"/>
      <c r="E110" s="284"/>
      <c r="F110" s="284"/>
      <c r="G110" s="284"/>
      <c r="H110" s="284"/>
      <c r="I110" s="284"/>
      <c r="J110" s="285"/>
      <c r="K110" s="195"/>
      <c r="L110" s="195"/>
      <c r="M110" s="195"/>
      <c r="N110" s="195"/>
      <c r="O110" s="196"/>
      <c r="P110" s="197"/>
      <c r="Q110" s="198"/>
      <c r="R110" s="198"/>
      <c r="S110" s="196"/>
      <c r="T110" s="196"/>
      <c r="U110" s="196"/>
      <c r="V110" s="199"/>
      <c r="W110" s="199"/>
      <c r="X110" s="199"/>
      <c r="Y110" s="199"/>
    </row>
    <row r="111" spans="1:25" s="55" customFormat="1" ht="19.5" thickBot="1" x14ac:dyDescent="0.35">
      <c r="A111" s="286" t="s">
        <v>88</v>
      </c>
      <c r="B111" s="287"/>
      <c r="C111" s="287"/>
      <c r="D111" s="287"/>
      <c r="E111" s="287"/>
      <c r="F111" s="287"/>
      <c r="G111" s="287"/>
      <c r="H111" s="287"/>
      <c r="I111" s="287"/>
      <c r="J111" s="288"/>
      <c r="K111" s="195">
        <f t="shared" ref="K111:Y111" si="11">K77+K105+K102+K89+K81</f>
        <v>520</v>
      </c>
      <c r="L111" s="195">
        <f t="shared" si="11"/>
        <v>0</v>
      </c>
      <c r="M111" s="195">
        <f t="shared" si="11"/>
        <v>0</v>
      </c>
      <c r="N111" s="195">
        <f t="shared" si="11"/>
        <v>50</v>
      </c>
      <c r="O111" s="195">
        <f t="shared" si="11"/>
        <v>50</v>
      </c>
      <c r="P111" s="195">
        <f t="shared" si="11"/>
        <v>60</v>
      </c>
      <c r="Q111" s="195">
        <f t="shared" si="11"/>
        <v>60</v>
      </c>
      <c r="R111" s="195">
        <f t="shared" si="11"/>
        <v>70</v>
      </c>
      <c r="S111" s="195">
        <f t="shared" si="11"/>
        <v>70</v>
      </c>
      <c r="T111" s="195">
        <f t="shared" si="11"/>
        <v>80</v>
      </c>
      <c r="U111" s="195">
        <f t="shared" si="11"/>
        <v>80</v>
      </c>
      <c r="V111" s="195">
        <f t="shared" si="11"/>
        <v>520</v>
      </c>
      <c r="W111" s="195">
        <f t="shared" si="11"/>
        <v>0</v>
      </c>
      <c r="X111" s="195">
        <f t="shared" si="11"/>
        <v>0</v>
      </c>
      <c r="Y111" s="195">
        <f t="shared" si="11"/>
        <v>0</v>
      </c>
    </row>
    <row r="112" spans="1:25" s="55" customFormat="1" ht="19.5" thickBot="1" x14ac:dyDescent="0.35">
      <c r="A112" s="273" t="s">
        <v>89</v>
      </c>
      <c r="B112" s="273"/>
      <c r="C112" s="273"/>
      <c r="D112" s="273"/>
      <c r="E112" s="273"/>
      <c r="F112" s="273"/>
      <c r="G112" s="273"/>
      <c r="H112" s="273"/>
      <c r="I112" s="273"/>
      <c r="J112" s="273"/>
      <c r="K112" s="142">
        <f t="shared" ref="K112:Y112" si="12">K111+K62</f>
        <v>18288.940000000002</v>
      </c>
      <c r="L112" s="142">
        <f t="shared" si="12"/>
        <v>0</v>
      </c>
      <c r="M112" s="142">
        <f t="shared" si="12"/>
        <v>0</v>
      </c>
      <c r="N112" s="142">
        <f t="shared" si="12"/>
        <v>1962.17</v>
      </c>
      <c r="O112" s="142">
        <f t="shared" si="12"/>
        <v>1964.04</v>
      </c>
      <c r="P112" s="142">
        <f t="shared" si="12"/>
        <v>1957.18</v>
      </c>
      <c r="Q112" s="142">
        <f t="shared" si="12"/>
        <v>1953.37</v>
      </c>
      <c r="R112" s="142">
        <f t="shared" si="12"/>
        <v>2420.5700000000002</v>
      </c>
      <c r="S112" s="142">
        <f t="shared" si="12"/>
        <v>2588.5699999999997</v>
      </c>
      <c r="T112" s="142">
        <f t="shared" si="12"/>
        <v>2683.0299999999997</v>
      </c>
      <c r="U112" s="142">
        <f t="shared" si="12"/>
        <v>2760.01</v>
      </c>
      <c r="V112" s="142">
        <f t="shared" si="12"/>
        <v>8289.75</v>
      </c>
      <c r="W112" s="142">
        <f t="shared" si="12"/>
        <v>0</v>
      </c>
      <c r="X112" s="142">
        <f t="shared" si="12"/>
        <v>0</v>
      </c>
      <c r="Y112" s="142">
        <f t="shared" si="12"/>
        <v>9999.1899999999987</v>
      </c>
    </row>
    <row r="113" spans="1:23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4" spans="1:23" s="86" customFormat="1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4"/>
      <c r="L114" s="84"/>
      <c r="M114" s="84"/>
      <c r="N114" s="84"/>
      <c r="O114" s="82"/>
      <c r="P114" s="82"/>
      <c r="Q114" s="82"/>
      <c r="R114" s="82"/>
      <c r="S114" s="82"/>
      <c r="T114" s="82"/>
      <c r="U114" s="82"/>
      <c r="V114" s="85"/>
      <c r="W114" s="85"/>
    </row>
    <row r="115" spans="1:23" s="86" customFormat="1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1"/>
      <c r="L115" s="1"/>
      <c r="M115" s="1"/>
      <c r="N115" s="1"/>
      <c r="O115" s="1"/>
      <c r="P115" s="82"/>
      <c r="Q115" s="82"/>
      <c r="R115" s="82"/>
      <c r="S115" s="82"/>
      <c r="T115" s="82"/>
      <c r="U115" s="82"/>
      <c r="V115" s="85"/>
      <c r="W115" s="85"/>
    </row>
    <row r="116" spans="1:23" ht="18" customHeight="1" x14ac:dyDescent="0.25">
      <c r="A116" s="274" t="s">
        <v>90</v>
      </c>
      <c r="B116" s="274"/>
      <c r="C116" s="274"/>
      <c r="D116" s="274"/>
      <c r="E116" s="274"/>
      <c r="F116" s="274"/>
      <c r="G116" s="275" t="s">
        <v>91</v>
      </c>
      <c r="H116" s="275"/>
      <c r="I116" s="83"/>
      <c r="J116" s="83"/>
    </row>
    <row r="117" spans="1:23" ht="21" x14ac:dyDescent="0.25">
      <c r="A117" s="276" t="s">
        <v>92</v>
      </c>
      <c r="B117" s="276"/>
      <c r="C117" s="276"/>
      <c r="D117" s="276"/>
      <c r="E117" s="276"/>
      <c r="F117" s="276"/>
      <c r="G117" s="129"/>
      <c r="H117" s="129"/>
      <c r="I117" s="83"/>
      <c r="J117" s="83"/>
    </row>
    <row r="118" spans="1:23" ht="21" x14ac:dyDescent="0.25">
      <c r="A118" s="130"/>
      <c r="B118" s="130"/>
      <c r="C118" s="130"/>
      <c r="D118" s="130"/>
      <c r="E118" s="130"/>
      <c r="F118" s="130"/>
      <c r="G118" s="130"/>
      <c r="H118" s="130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</row>
    <row r="119" spans="1:23" ht="21" x14ac:dyDescent="0.35">
      <c r="A119" s="88"/>
      <c r="B119" s="89"/>
      <c r="C119" s="89"/>
      <c r="D119" s="89"/>
      <c r="E119" s="89"/>
      <c r="F119" s="89"/>
      <c r="G119" s="89"/>
      <c r="H119" s="89"/>
    </row>
    <row r="123" spans="1:23" hidden="1" x14ac:dyDescent="0.25"/>
    <row r="124" spans="1:23" hidden="1" x14ac:dyDescent="0.25">
      <c r="B124" s="1" t="s">
        <v>93</v>
      </c>
      <c r="C124" s="1">
        <v>2235.85</v>
      </c>
    </row>
    <row r="125" spans="1:23" hidden="1" x14ac:dyDescent="0.25">
      <c r="B125" s="1" t="s">
        <v>94</v>
      </c>
      <c r="C125" s="1">
        <v>1999.6110000000001</v>
      </c>
    </row>
    <row r="126" spans="1:23" hidden="1" x14ac:dyDescent="0.25">
      <c r="B126" s="1" t="s">
        <v>95</v>
      </c>
      <c r="C126" s="1">
        <v>374.99</v>
      </c>
    </row>
    <row r="127" spans="1:23" hidden="1" x14ac:dyDescent="0.25">
      <c r="B127" s="1" t="s">
        <v>96</v>
      </c>
      <c r="C127" s="1">
        <v>14.15</v>
      </c>
    </row>
    <row r="128" spans="1:23" hidden="1" x14ac:dyDescent="0.25">
      <c r="B128" s="1" t="s">
        <v>97</v>
      </c>
      <c r="C128" s="1">
        <v>61.56</v>
      </c>
    </row>
    <row r="129" spans="3:3" hidden="1" x14ac:dyDescent="0.25"/>
    <row r="130" spans="3:3" hidden="1" x14ac:dyDescent="0.25"/>
    <row r="131" spans="3:3" hidden="1" x14ac:dyDescent="0.25">
      <c r="C131" s="1">
        <f>C124+C125+C126+C128+C127</f>
        <v>4686.1610000000001</v>
      </c>
    </row>
    <row r="132" spans="3:3" hidden="1" x14ac:dyDescent="0.25"/>
    <row r="133" spans="3:3" hidden="1" x14ac:dyDescent="0.25"/>
    <row r="134" spans="3:3" hidden="1" x14ac:dyDescent="0.25"/>
    <row r="135" spans="3:3" hidden="1" x14ac:dyDescent="0.25"/>
    <row r="136" spans="3:3" hidden="1" x14ac:dyDescent="0.25"/>
  </sheetData>
  <mergeCells count="65">
    <mergeCell ref="A112:J112"/>
    <mergeCell ref="A116:F116"/>
    <mergeCell ref="G116:H116"/>
    <mergeCell ref="A117:F117"/>
    <mergeCell ref="A102:J102"/>
    <mergeCell ref="A103:O103"/>
    <mergeCell ref="A104:O104"/>
    <mergeCell ref="A107:O107"/>
    <mergeCell ref="A110:J110"/>
    <mergeCell ref="A111:J111"/>
    <mergeCell ref="A99:O99"/>
    <mergeCell ref="A68:O68"/>
    <mergeCell ref="A71:O71"/>
    <mergeCell ref="A74:O74"/>
    <mergeCell ref="A77:J77"/>
    <mergeCell ref="A78:O78"/>
    <mergeCell ref="A81:J81"/>
    <mergeCell ref="A82:O82"/>
    <mergeCell ref="A83:O83"/>
    <mergeCell ref="A86:O86"/>
    <mergeCell ref="A89:J89"/>
    <mergeCell ref="A90:O90"/>
    <mergeCell ref="A65:O65"/>
    <mergeCell ref="A44:J44"/>
    <mergeCell ref="A45:O45"/>
    <mergeCell ref="A48:O48"/>
    <mergeCell ref="A51:J51"/>
    <mergeCell ref="A52:O52"/>
    <mergeCell ref="A53:O53"/>
    <mergeCell ref="A58:O58"/>
    <mergeCell ref="A61:J61"/>
    <mergeCell ref="A62:J62"/>
    <mergeCell ref="A63:Y63"/>
    <mergeCell ref="A64:O64"/>
    <mergeCell ref="A41:O41"/>
    <mergeCell ref="A12:Y12"/>
    <mergeCell ref="A13:O13"/>
    <mergeCell ref="A14:O14"/>
    <mergeCell ref="A17:O17"/>
    <mergeCell ref="A20:O20"/>
    <mergeCell ref="A23:O23"/>
    <mergeCell ref="A26:J26"/>
    <mergeCell ref="A27:O27"/>
    <mergeCell ref="A30:J30"/>
    <mergeCell ref="A31:O31"/>
    <mergeCell ref="A32:O32"/>
    <mergeCell ref="I8:I10"/>
    <mergeCell ref="J8:J10"/>
    <mergeCell ref="K8:U8"/>
    <mergeCell ref="V8:Y9"/>
    <mergeCell ref="E9:E10"/>
    <mergeCell ref="F9:F10"/>
    <mergeCell ref="G9:H9"/>
    <mergeCell ref="K9:K10"/>
    <mergeCell ref="L9:U9"/>
    <mergeCell ref="A1:O1"/>
    <mergeCell ref="A3:O3"/>
    <mergeCell ref="A4:O4"/>
    <mergeCell ref="A5:O5"/>
    <mergeCell ref="D6:K6"/>
    <mergeCell ref="A8:A10"/>
    <mergeCell ref="B8:B10"/>
    <mergeCell ref="C8:C10"/>
    <mergeCell ref="D8:D10"/>
    <mergeCell ref="E8:H8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в КС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2024-06-27T09:41:17Z</dcterms:modified>
</cp:coreProperties>
</file>